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5\Styremøte nr 9 121115\Godkjente styresaker 12.11.15\"/>
    </mc:Choice>
  </mc:AlternateContent>
  <bookViews>
    <workbookView xWindow="0" yWindow="0" windowWidth="28800" windowHeight="142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1" i="1" l="1"/>
  <c r="B15" i="1"/>
</calcChain>
</file>

<file path=xl/comments1.xml><?xml version="1.0" encoding="utf-8"?>
<comments xmlns="http://schemas.openxmlformats.org/spreadsheetml/2006/main">
  <authors>
    <author>Tørset, Oddgeir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</rPr>
          <t>Tørset, Oddgeir:</t>
        </r>
        <r>
          <rPr>
            <sz val="9"/>
            <color indexed="81"/>
            <rFont val="Tahoma"/>
            <family val="2"/>
          </rPr>
          <t xml:space="preserve">
Tomtekostnad 40 mill
</t>
        </r>
      </text>
    </comment>
    <comment ref="H106" authorId="0" shapeId="0">
      <text>
        <r>
          <rPr>
            <b/>
            <sz val="9"/>
            <color indexed="81"/>
            <rFont val="Tahoma"/>
            <family val="2"/>
          </rPr>
          <t>Tørset, Oddgeir:</t>
        </r>
        <r>
          <rPr>
            <sz val="9"/>
            <color indexed="81"/>
            <rFont val="Tahoma"/>
            <family val="2"/>
          </rPr>
          <t xml:space="preserve">
Tomtekostnad 74250000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</rPr>
          <t>Tørset, Oddgeir:</t>
        </r>
        <r>
          <rPr>
            <sz val="9"/>
            <color indexed="81"/>
            <rFont val="Tahoma"/>
            <family val="2"/>
          </rPr>
          <t xml:space="preserve">
Tomtekostnad 30 mill
</t>
        </r>
      </text>
    </comment>
  </commentList>
</comments>
</file>

<file path=xl/sharedStrings.xml><?xml version="1.0" encoding="utf-8"?>
<sst xmlns="http://schemas.openxmlformats.org/spreadsheetml/2006/main" count="244" uniqueCount="130">
  <si>
    <t>Vedlegg 2, Sak 166 -15</t>
  </si>
  <si>
    <t>Husleieberegning nye bygg</t>
  </si>
  <si>
    <t>NØKKELTALL</t>
  </si>
  <si>
    <t>Enhetspris</t>
  </si>
  <si>
    <t>Forvaltning</t>
  </si>
  <si>
    <t>Administrasjon</t>
  </si>
  <si>
    <t>kr/m2</t>
  </si>
  <si>
    <t>Forsikring</t>
  </si>
  <si>
    <t>Løpende drift</t>
  </si>
  <si>
    <t>Byggdrift</t>
  </si>
  <si>
    <t>ILD</t>
  </si>
  <si>
    <t>Serviceavtaler</t>
  </si>
  <si>
    <t>Vedlikehold/utskiftning</t>
  </si>
  <si>
    <t>Sum eks mva</t>
  </si>
  <si>
    <t>mva</t>
  </si>
  <si>
    <t>samme som brukt av Budsjett &amp; Analyse i ØP finansiering</t>
  </si>
  <si>
    <t>Estimert HB utleiebol. Tilskudd</t>
  </si>
  <si>
    <t>Energi</t>
  </si>
  <si>
    <t>Nye bygg</t>
  </si>
  <si>
    <t>Renhold</t>
  </si>
  <si>
    <t>Barnehager</t>
  </si>
  <si>
    <t>Admbygg</t>
  </si>
  <si>
    <t>Kontorbygg</t>
  </si>
  <si>
    <t>barnehager</t>
  </si>
  <si>
    <t>Skolebygg</t>
  </si>
  <si>
    <t>Skoler</t>
  </si>
  <si>
    <t>Idrettshall</t>
  </si>
  <si>
    <t>Idrettsbygg</t>
  </si>
  <si>
    <t>Svømmehall</t>
  </si>
  <si>
    <t>BOAS</t>
  </si>
  <si>
    <t>Produksjonskjøkken</t>
  </si>
  <si>
    <t>Kulturbygg (Vitenfabrikken)</t>
  </si>
  <si>
    <t>Gj.snitt</t>
  </si>
  <si>
    <t>KPI-justering = 2%</t>
  </si>
  <si>
    <t>Prosjekt</t>
  </si>
  <si>
    <t>Navn</t>
  </si>
  <si>
    <t>Adresse</t>
  </si>
  <si>
    <t>Brutto areal</t>
  </si>
  <si>
    <t>Kalkyle</t>
  </si>
  <si>
    <t>tilskudd</t>
  </si>
  <si>
    <t>Investeringsbeløp</t>
  </si>
  <si>
    <t>Tomteverdi</t>
  </si>
  <si>
    <t>Grunnlag kapital</t>
  </si>
  <si>
    <t>Husleie kapital</t>
  </si>
  <si>
    <t>Husleie FDV</t>
  </si>
  <si>
    <t>Husleie pr år</t>
  </si>
  <si>
    <t>Pr. kvm</t>
  </si>
  <si>
    <t>Bogafjell skole, tilpasning</t>
  </si>
  <si>
    <t>Oppstart aug 2015</t>
  </si>
  <si>
    <t>Sandved skole påbygg</t>
  </si>
  <si>
    <t>Oppstart jan 2016</t>
  </si>
  <si>
    <t>Giske u.skole paviljong</t>
  </si>
  <si>
    <t>Oppstart aug 2016</t>
  </si>
  <si>
    <t>Hommersåk skole paviljong</t>
  </si>
  <si>
    <t>Oppstart jan 2017</t>
  </si>
  <si>
    <t>Buggeland skole påbygg</t>
  </si>
  <si>
    <t>Oppstart aug 2017</t>
  </si>
  <si>
    <t>Figgjo skole</t>
  </si>
  <si>
    <t>Oppstart aug 2018</t>
  </si>
  <si>
    <t>Hana skole, påbygg</t>
  </si>
  <si>
    <t>Oppstart aug 2019</t>
  </si>
  <si>
    <t>Skeiane u.skole</t>
  </si>
  <si>
    <t>NYTT</t>
  </si>
  <si>
    <t>Stangeland skole, grupperom</t>
  </si>
  <si>
    <t>Malmheim skole, utvidelse/modern.</t>
  </si>
  <si>
    <t>Ganddal skole, gymsal</t>
  </si>
  <si>
    <t>Oppstart april 2015</t>
  </si>
  <si>
    <t>Barnehagebygg</t>
  </si>
  <si>
    <t xml:space="preserve">Bokført verdi </t>
  </si>
  <si>
    <t>Sum</t>
  </si>
  <si>
    <t>Figgjo b.hage påbygg</t>
  </si>
  <si>
    <t>Sørbø II</t>
  </si>
  <si>
    <t>Barnehage langgata</t>
  </si>
  <si>
    <t>Kleivane barnehage</t>
  </si>
  <si>
    <t>Levekår</t>
  </si>
  <si>
    <t>Tilskudd</t>
  </si>
  <si>
    <t>Riska BOAS, påbygg</t>
  </si>
  <si>
    <t>Oppstart 2016</t>
  </si>
  <si>
    <t>Rundeskogen BOAS</t>
  </si>
  <si>
    <t>Oppstart 2017</t>
  </si>
  <si>
    <t>Avlastningssenter m/barnebolig</t>
  </si>
  <si>
    <t>Foreldreinitiativ II (andel per.)</t>
  </si>
  <si>
    <t>FH boliger Aase gaard</t>
  </si>
  <si>
    <t>Oppstart 2018</t>
  </si>
  <si>
    <t>FH boliger nytt</t>
  </si>
  <si>
    <t>Utvidelse Smørbukkveien</t>
  </si>
  <si>
    <t>Maudlandslia, omsorgsboliger</t>
  </si>
  <si>
    <t>Oppstart des 15</t>
  </si>
  <si>
    <t>Rusvernet Soma</t>
  </si>
  <si>
    <t>Boligsosial handlingsplan</t>
  </si>
  <si>
    <t>Kjøp 2015</t>
  </si>
  <si>
    <t>Kjøp 2016</t>
  </si>
  <si>
    <t>Kjøp 2017</t>
  </si>
  <si>
    <t>Kjøp 2018</t>
  </si>
  <si>
    <t>Småhus</t>
  </si>
  <si>
    <t>Syrinvegen</t>
  </si>
  <si>
    <t>Oppstart aug 16</t>
  </si>
  <si>
    <t>Årsvollveien</t>
  </si>
  <si>
    <t>Myrveien</t>
  </si>
  <si>
    <t>Welhavensvei</t>
  </si>
  <si>
    <t>Oppstart juni 2016</t>
  </si>
  <si>
    <t>Håholen, psykiatr</t>
  </si>
  <si>
    <t>Oppstart 2019</t>
  </si>
  <si>
    <t>Boliger for vanskeligstilte</t>
  </si>
  <si>
    <t>Innkjøp hybler 2015</t>
  </si>
  <si>
    <t>Småhus tun 2016</t>
  </si>
  <si>
    <t>Småhus  tun 2017</t>
  </si>
  <si>
    <t>Boliger flyktninger</t>
  </si>
  <si>
    <t>Bofelleskap psykiatr</t>
  </si>
  <si>
    <t>Ferdig 2018</t>
  </si>
  <si>
    <t>Kultur og byutvikling</t>
  </si>
  <si>
    <t>Vitenfabrikken trinn II</t>
  </si>
  <si>
    <t>Ferdig 2016</t>
  </si>
  <si>
    <t>Teknisk</t>
  </si>
  <si>
    <t>Bogafjell idrettshall</t>
  </si>
  <si>
    <t>Ferdig aug 2015</t>
  </si>
  <si>
    <t>Giskehallen II</t>
  </si>
  <si>
    <t>Ferdig aug 2016</t>
  </si>
  <si>
    <t>Kommunens andel</t>
  </si>
  <si>
    <t>Iglemyr svømmehall</t>
  </si>
  <si>
    <t>Ferdig 2018?</t>
  </si>
  <si>
    <t>Nytt kjøkken Vatne</t>
  </si>
  <si>
    <t>Kommunens fellesområde</t>
  </si>
  <si>
    <t>Nytt rådhus</t>
  </si>
  <si>
    <t xml:space="preserve">Legevakt/øyeblikkelig hjelp </t>
  </si>
  <si>
    <t>ferdig feb 17</t>
  </si>
  <si>
    <t>Nytt</t>
  </si>
  <si>
    <t>Adm.bygg nr 2</t>
  </si>
  <si>
    <t>Tomt brannstasjon</t>
  </si>
  <si>
    <t>Totalsum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</si>
</sst>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0" borderId="0" xfId="1" applyNumberFormat="1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164" fontId="2" fillId="0" borderId="0" xfId="1" applyNumberFormat="1" applyFont="1"/>
    <xf numFmtId="0" fontId="0" fillId="0" borderId="0" xfId="0" applyAlignment="1">
      <alignment wrapText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0" borderId="1" xfId="1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164" fontId="0" fillId="0" borderId="3" xfId="1" applyNumberFormat="1" applyFont="1" applyBorder="1"/>
    <xf numFmtId="0" fontId="0" fillId="0" borderId="7" xfId="0" applyBorder="1"/>
    <xf numFmtId="0" fontId="0" fillId="4" borderId="0" xfId="0" applyFill="1"/>
    <xf numFmtId="164" fontId="0" fillId="4" borderId="0" xfId="1" applyNumberFormat="1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1"/>
  <sheetViews>
    <sheetView tabSelected="1" workbookViewId="0">
      <selection activeCell="C8" sqref="C8"/>
    </sheetView>
  </sheetViews>
  <sheetFormatPr baseColWidth="10" defaultRowHeight="15" x14ac:dyDescent="0.25"/>
  <cols>
    <col min="1" max="1" width="24.140625" customWidth="1"/>
    <col min="3" max="3" width="22.5703125" customWidth="1"/>
    <col min="5" max="5" width="12" bestFit="1" customWidth="1"/>
    <col min="6" max="6" width="14.7109375" bestFit="1" customWidth="1"/>
    <col min="7" max="7" width="13.85546875" bestFit="1" customWidth="1"/>
    <col min="8" max="8" width="18" hidden="1" customWidth="1"/>
    <col min="9" max="9" width="14.85546875" hidden="1" customWidth="1"/>
    <col min="10" max="11" width="16.42578125" bestFit="1" customWidth="1"/>
    <col min="12" max="12" width="13.85546875" bestFit="1" customWidth="1"/>
    <col min="13" max="13" width="12.85546875" bestFit="1" customWidth="1"/>
    <col min="14" max="14" width="13.85546875" hidden="1" customWidth="1"/>
    <col min="15" max="15" width="12.140625" hidden="1" customWidth="1"/>
    <col min="16" max="16" width="13.42578125" bestFit="1" customWidth="1"/>
    <col min="17" max="18" width="13.5703125" bestFit="1" customWidth="1"/>
    <col min="19" max="19" width="14.5703125" bestFit="1" customWidth="1"/>
    <col min="20" max="20" width="14.28515625" bestFit="1" customWidth="1"/>
  </cols>
  <sheetData>
    <row r="1" spans="1:19" ht="21" x14ac:dyDescent="0.35">
      <c r="A1" s="1" t="s">
        <v>0</v>
      </c>
    </row>
    <row r="3" spans="1:19" ht="18.75" x14ac:dyDescent="0.3">
      <c r="A3" s="2" t="s">
        <v>1</v>
      </c>
    </row>
    <row r="6" spans="1:19" x14ac:dyDescent="0.25">
      <c r="A6" s="3" t="s">
        <v>2</v>
      </c>
      <c r="B6" s="4" t="s">
        <v>3</v>
      </c>
      <c r="C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5">
      <c r="A7" s="7" t="s">
        <v>4</v>
      </c>
      <c r="B7" s="8"/>
      <c r="C7" s="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10" t="s">
        <v>5</v>
      </c>
      <c r="B8" s="8">
        <v>25</v>
      </c>
      <c r="C8" s="9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25">
      <c r="A9" s="10" t="s">
        <v>7</v>
      </c>
      <c r="B9" s="8">
        <v>5</v>
      </c>
      <c r="C9" s="9" t="s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x14ac:dyDescent="0.25">
      <c r="A10" s="7" t="s">
        <v>8</v>
      </c>
      <c r="B10" s="8"/>
      <c r="C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5">
      <c r="A11" s="10" t="s">
        <v>9</v>
      </c>
      <c r="B11" s="8">
        <v>55</v>
      </c>
      <c r="C11" s="9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5">
      <c r="A12" s="10" t="s">
        <v>10</v>
      </c>
      <c r="B12" s="8">
        <v>25</v>
      </c>
      <c r="C12" s="9" t="s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5">
      <c r="A13" s="10" t="s">
        <v>11</v>
      </c>
      <c r="B13" s="8">
        <v>30</v>
      </c>
      <c r="C13" s="9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10" t="s">
        <v>12</v>
      </c>
      <c r="B14" s="8">
        <v>170</v>
      </c>
      <c r="C14" s="9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13" customFormat="1" x14ac:dyDescent="0.25">
      <c r="A15" s="7" t="s">
        <v>13</v>
      </c>
      <c r="B15" s="11">
        <f>SUM(B8:B14)</f>
        <v>310</v>
      </c>
      <c r="C15" s="12" t="s">
        <v>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idden="1" x14ac:dyDescent="0.25">
      <c r="A17" t="s">
        <v>14</v>
      </c>
      <c r="B17">
        <v>0.15</v>
      </c>
      <c r="C17" t="s">
        <v>15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30" hidden="1" x14ac:dyDescent="0.25">
      <c r="A18" s="15" t="s">
        <v>16</v>
      </c>
      <c r="B18">
        <v>0.25</v>
      </c>
    </row>
    <row r="20" spans="1:19" x14ac:dyDescent="0.25">
      <c r="A20" s="13" t="s">
        <v>17</v>
      </c>
      <c r="B20" s="13"/>
      <c r="C20" s="13" t="s">
        <v>18</v>
      </c>
      <c r="E20" s="16" t="s">
        <v>19</v>
      </c>
      <c r="F20" s="17"/>
    </row>
    <row r="21" spans="1:19" x14ac:dyDescent="0.25">
      <c r="A21" t="s">
        <v>20</v>
      </c>
      <c r="C21">
        <v>145</v>
      </c>
      <c r="E21" s="17" t="s">
        <v>21</v>
      </c>
      <c r="F21" s="17">
        <v>150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A22" t="s">
        <v>22</v>
      </c>
      <c r="C22">
        <v>130</v>
      </c>
      <c r="E22" s="17" t="s">
        <v>23</v>
      </c>
      <c r="F22" s="17">
        <v>450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t="s">
        <v>24</v>
      </c>
      <c r="C23">
        <v>135</v>
      </c>
      <c r="E23" s="17" t="s">
        <v>25</v>
      </c>
      <c r="F23" s="17">
        <v>250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t="s">
        <v>26</v>
      </c>
      <c r="C24">
        <v>170</v>
      </c>
      <c r="E24" s="17" t="s">
        <v>27</v>
      </c>
      <c r="F24" s="17">
        <v>150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t="s">
        <v>28</v>
      </c>
      <c r="C25">
        <v>355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5">
      <c r="A26" t="s">
        <v>29</v>
      </c>
      <c r="C26">
        <v>205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t="s">
        <v>30</v>
      </c>
      <c r="C27">
        <v>225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5">
      <c r="A28" t="s">
        <v>31</v>
      </c>
      <c r="C28">
        <v>232</v>
      </c>
    </row>
    <row r="29" spans="1:19" x14ac:dyDescent="0.25">
      <c r="A29" t="s">
        <v>32</v>
      </c>
      <c r="B29" s="18"/>
      <c r="C29" s="18">
        <v>199.625</v>
      </c>
    </row>
    <row r="30" spans="1:19" x14ac:dyDescent="0.25">
      <c r="S30" s="19"/>
    </row>
    <row r="31" spans="1:19" x14ac:dyDescent="0.25">
      <c r="A31" t="s">
        <v>33</v>
      </c>
    </row>
    <row r="32" spans="1:19" x14ac:dyDescent="0.25">
      <c r="S32" s="19"/>
    </row>
    <row r="33" spans="1:20" x14ac:dyDescent="0.2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20" x14ac:dyDescent="0.25">
      <c r="A34" t="s">
        <v>25</v>
      </c>
      <c r="B34" t="s">
        <v>24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20" x14ac:dyDescent="0.25">
      <c r="A35" s="10" t="s">
        <v>34</v>
      </c>
      <c r="B35" s="10" t="s">
        <v>35</v>
      </c>
      <c r="C35" s="10" t="s">
        <v>36</v>
      </c>
      <c r="D35" s="20" t="s">
        <v>37</v>
      </c>
      <c r="E35" s="20" t="s">
        <v>38</v>
      </c>
      <c r="F35" s="20" t="s">
        <v>14</v>
      </c>
      <c r="G35" s="20" t="s">
        <v>39</v>
      </c>
      <c r="H35" s="20" t="s">
        <v>40</v>
      </c>
      <c r="I35" s="20" t="s">
        <v>41</v>
      </c>
      <c r="J35" s="20" t="s">
        <v>42</v>
      </c>
      <c r="K35" s="20" t="s">
        <v>43</v>
      </c>
      <c r="L35" s="20" t="s">
        <v>44</v>
      </c>
      <c r="M35" s="20" t="s">
        <v>45</v>
      </c>
      <c r="N35" s="20" t="s">
        <v>46</v>
      </c>
      <c r="O35" s="20">
        <v>2015</v>
      </c>
      <c r="P35" s="20">
        <v>2016</v>
      </c>
      <c r="Q35" s="20">
        <v>2017</v>
      </c>
      <c r="R35" s="20">
        <v>2018</v>
      </c>
      <c r="S35" s="10">
        <v>2019</v>
      </c>
    </row>
    <row r="36" spans="1:20" x14ac:dyDescent="0.25">
      <c r="A36" s="10">
        <v>30001</v>
      </c>
      <c r="B36" s="10" t="s">
        <v>47</v>
      </c>
      <c r="C36" s="10"/>
      <c r="D36" s="20">
        <v>750</v>
      </c>
      <c r="E36" s="20">
        <v>19000000</v>
      </c>
      <c r="F36" s="20">
        <v>2478260.8695652173</v>
      </c>
      <c r="G36" s="20"/>
      <c r="H36" s="20">
        <v>16521739.130434783</v>
      </c>
      <c r="I36" s="20"/>
      <c r="J36" s="20">
        <v>16521739.130434783</v>
      </c>
      <c r="K36" s="20">
        <v>826086.95652173925</v>
      </c>
      <c r="L36" s="20">
        <v>172500</v>
      </c>
      <c r="M36" s="20">
        <v>998586.95652173925</v>
      </c>
      <c r="N36" s="20">
        <v>1331.449275362319</v>
      </c>
      <c r="O36" s="20">
        <v>416077.89855072473</v>
      </c>
      <c r="P36" s="20">
        <v>1018558.6956521741</v>
      </c>
      <c r="Q36" s="20">
        <v>1038929.8695652175</v>
      </c>
      <c r="R36" s="20">
        <v>1059708.4669565219</v>
      </c>
      <c r="S36" s="20">
        <v>1080902.6362956522</v>
      </c>
      <c r="T36" t="s">
        <v>48</v>
      </c>
    </row>
    <row r="37" spans="1:20" x14ac:dyDescent="0.25">
      <c r="A37" s="10">
        <v>30012</v>
      </c>
      <c r="B37" s="10" t="s">
        <v>49</v>
      </c>
      <c r="C37" s="10"/>
      <c r="D37" s="20">
        <v>970</v>
      </c>
      <c r="E37" s="20">
        <v>28900000</v>
      </c>
      <c r="F37" s="20">
        <v>3769565.2173913047</v>
      </c>
      <c r="G37" s="20"/>
      <c r="H37" s="20">
        <v>25130434.782608695</v>
      </c>
      <c r="I37" s="20"/>
      <c r="J37" s="20">
        <v>25130434.782608695</v>
      </c>
      <c r="K37" s="20">
        <v>1256521.7391304348</v>
      </c>
      <c r="L37" s="20">
        <v>223100</v>
      </c>
      <c r="M37" s="20">
        <v>1479621.7391304348</v>
      </c>
      <c r="N37" s="20">
        <v>1525.383236216943</v>
      </c>
      <c r="O37" s="20"/>
      <c r="P37" s="20">
        <v>1479621.7391304348</v>
      </c>
      <c r="Q37" s="20">
        <v>1509214.1739130435</v>
      </c>
      <c r="R37" s="20">
        <v>1539398.4573913044</v>
      </c>
      <c r="S37" s="20">
        <v>1570186.4265391305</v>
      </c>
      <c r="T37" t="s">
        <v>50</v>
      </c>
    </row>
    <row r="38" spans="1:20" x14ac:dyDescent="0.25">
      <c r="A38" s="10">
        <v>30006</v>
      </c>
      <c r="B38" s="10" t="s">
        <v>51</v>
      </c>
      <c r="C38" s="10"/>
      <c r="D38" s="20">
        <v>536</v>
      </c>
      <c r="E38" s="20">
        <v>25300000</v>
      </c>
      <c r="F38" s="20">
        <v>3300000</v>
      </c>
      <c r="G38" s="20"/>
      <c r="H38" s="20">
        <v>22000000</v>
      </c>
      <c r="I38" s="20"/>
      <c r="J38" s="20">
        <v>22000000</v>
      </c>
      <c r="K38" s="20">
        <v>1100000</v>
      </c>
      <c r="L38" s="20">
        <v>123280</v>
      </c>
      <c r="M38" s="20">
        <v>1223280</v>
      </c>
      <c r="N38" s="20">
        <v>2282.2388059701493</v>
      </c>
      <c r="O38" s="20"/>
      <c r="P38" s="20">
        <v>509700</v>
      </c>
      <c r="Q38" s="20">
        <v>1247745.6000000001</v>
      </c>
      <c r="R38" s="20">
        <v>1272700.5120000001</v>
      </c>
      <c r="S38" s="20">
        <v>1298154.5222400001</v>
      </c>
      <c r="T38" t="s">
        <v>52</v>
      </c>
    </row>
    <row r="39" spans="1:20" x14ac:dyDescent="0.25">
      <c r="A39" s="10">
        <v>30011</v>
      </c>
      <c r="B39" s="10" t="s">
        <v>53</v>
      </c>
      <c r="C39" s="10"/>
      <c r="D39" s="20">
        <v>450</v>
      </c>
      <c r="E39" s="20">
        <v>23200000</v>
      </c>
      <c r="F39" s="20">
        <v>3026086.9565217393</v>
      </c>
      <c r="G39" s="20"/>
      <c r="H39" s="20">
        <v>20173913.043478262</v>
      </c>
      <c r="I39" s="20"/>
      <c r="J39" s="20">
        <v>20173913.043478262</v>
      </c>
      <c r="K39" s="20">
        <v>1008695.6521739131</v>
      </c>
      <c r="L39" s="20">
        <v>103500</v>
      </c>
      <c r="M39" s="20">
        <v>1112195.6521739131</v>
      </c>
      <c r="N39" s="20">
        <v>2471.5458937198068</v>
      </c>
      <c r="O39" s="20"/>
      <c r="P39" s="20"/>
      <c r="Q39" s="20">
        <v>1112195.6521739131</v>
      </c>
      <c r="R39" s="20">
        <v>1134439.5652173914</v>
      </c>
      <c r="S39" s="20">
        <v>1157128.3565217392</v>
      </c>
      <c r="T39" t="s">
        <v>54</v>
      </c>
    </row>
    <row r="40" spans="1:20" x14ac:dyDescent="0.25">
      <c r="A40" s="10">
        <v>30007</v>
      </c>
      <c r="B40" s="10" t="s">
        <v>55</v>
      </c>
      <c r="C40" s="10"/>
      <c r="D40" s="20">
        <v>761</v>
      </c>
      <c r="E40" s="20">
        <v>41000000</v>
      </c>
      <c r="F40" s="20">
        <v>5347826.0869565224</v>
      </c>
      <c r="G40" s="20"/>
      <c r="H40" s="20">
        <v>35652173.913043477</v>
      </c>
      <c r="I40" s="20"/>
      <c r="J40" s="20">
        <v>35652173.913043477</v>
      </c>
      <c r="K40" s="20">
        <v>1782608.6956521738</v>
      </c>
      <c r="L40" s="20">
        <v>175030</v>
      </c>
      <c r="M40" s="20">
        <v>1957638.6956521738</v>
      </c>
      <c r="N40" s="20">
        <v>2572.4555790435925</v>
      </c>
      <c r="O40" s="20"/>
      <c r="P40" s="20"/>
      <c r="Q40" s="20">
        <v>815682.78985507251</v>
      </c>
      <c r="R40" s="20">
        <v>1996791.4695652174</v>
      </c>
      <c r="S40" s="20">
        <v>2036727.2989565218</v>
      </c>
      <c r="T40" t="s">
        <v>56</v>
      </c>
    </row>
    <row r="41" spans="1:20" x14ac:dyDescent="0.25">
      <c r="A41" s="10">
        <v>30002</v>
      </c>
      <c r="B41" s="21" t="s">
        <v>57</v>
      </c>
      <c r="C41" s="22"/>
      <c r="D41" s="20">
        <v>4732</v>
      </c>
      <c r="E41" s="20">
        <v>288000000</v>
      </c>
      <c r="F41" s="20">
        <v>37565217.391304351</v>
      </c>
      <c r="G41" s="20"/>
      <c r="H41" s="20">
        <v>290434783</v>
      </c>
      <c r="I41" s="20">
        <v>40000000</v>
      </c>
      <c r="J41" s="20">
        <v>290434782.60869563</v>
      </c>
      <c r="K41" s="20">
        <v>14521739.130434781</v>
      </c>
      <c r="L41" s="20">
        <v>1088360</v>
      </c>
      <c r="M41" s="20">
        <v>15610099.130434781</v>
      </c>
      <c r="N41" s="20">
        <v>3298.8375169980518</v>
      </c>
      <c r="O41" s="20"/>
      <c r="P41" s="20"/>
      <c r="Q41" s="20"/>
      <c r="R41" s="20">
        <v>6504207.9710144922</v>
      </c>
      <c r="S41" s="20">
        <v>15922301.113043478</v>
      </c>
      <c r="T41" t="s">
        <v>58</v>
      </c>
    </row>
    <row r="42" spans="1:20" x14ac:dyDescent="0.25">
      <c r="A42" s="10">
        <v>30008</v>
      </c>
      <c r="B42" s="10" t="s">
        <v>59</v>
      </c>
      <c r="C42" s="10"/>
      <c r="D42" s="20">
        <v>2018</v>
      </c>
      <c r="E42" s="20">
        <v>87000000</v>
      </c>
      <c r="F42" s="20">
        <v>11347826.086956521</v>
      </c>
      <c r="G42" s="20"/>
      <c r="H42" s="20">
        <v>75652173.913043484</v>
      </c>
      <c r="I42" s="20"/>
      <c r="J42" s="20">
        <v>75652173.913043484</v>
      </c>
      <c r="K42" s="20">
        <v>3782608.6956521743</v>
      </c>
      <c r="L42" s="20">
        <v>464140</v>
      </c>
      <c r="M42" s="20">
        <v>4246748.6956521738</v>
      </c>
      <c r="N42" s="20">
        <v>2104.434437885121</v>
      </c>
      <c r="O42" s="20"/>
      <c r="P42" s="20"/>
      <c r="Q42" s="20"/>
      <c r="R42" s="20"/>
      <c r="S42" s="20">
        <v>1769478.6231884058</v>
      </c>
      <c r="T42" t="s">
        <v>60</v>
      </c>
    </row>
    <row r="43" spans="1:20" x14ac:dyDescent="0.25">
      <c r="A43" s="10">
        <v>30021</v>
      </c>
      <c r="B43" s="10" t="s">
        <v>61</v>
      </c>
      <c r="C43" s="10"/>
      <c r="D43" s="20">
        <v>8883</v>
      </c>
      <c r="E43" s="20">
        <v>233880000</v>
      </c>
      <c r="F43" s="20">
        <v>30506086.956521742</v>
      </c>
      <c r="G43" s="20"/>
      <c r="H43" s="20">
        <v>203373913.04347825</v>
      </c>
      <c r="I43" s="20"/>
      <c r="J43" s="20">
        <v>203373913.04347825</v>
      </c>
      <c r="K43" s="20">
        <v>10168695.652173914</v>
      </c>
      <c r="L43" s="20">
        <v>2043090</v>
      </c>
      <c r="M43" s="20">
        <v>12211785.652173914</v>
      </c>
      <c r="N43" s="20">
        <v>1374.7366488994612</v>
      </c>
      <c r="O43" s="20"/>
      <c r="P43" s="20"/>
      <c r="Q43" s="20"/>
      <c r="R43" s="20">
        <v>5088244.0217391308</v>
      </c>
      <c r="S43" s="20">
        <v>12456021.365217393</v>
      </c>
      <c r="T43" t="s">
        <v>58</v>
      </c>
    </row>
    <row r="44" spans="1:20" x14ac:dyDescent="0.25">
      <c r="A44" s="10" t="s">
        <v>62</v>
      </c>
      <c r="B44" s="10" t="s">
        <v>63</v>
      </c>
      <c r="C44" s="10"/>
      <c r="D44" s="20">
        <v>140</v>
      </c>
      <c r="E44" s="20">
        <v>5300000</v>
      </c>
      <c r="F44" s="20">
        <v>691304.34782608692</v>
      </c>
      <c r="G44" s="20"/>
      <c r="H44" s="20">
        <v>4608695.6521739131</v>
      </c>
      <c r="I44" s="20"/>
      <c r="J44" s="20">
        <v>4608695.6521739131</v>
      </c>
      <c r="K44" s="20">
        <v>230434.78260869568</v>
      </c>
      <c r="L44" s="20">
        <v>32200</v>
      </c>
      <c r="M44" s="20">
        <v>262634.78260869568</v>
      </c>
      <c r="N44" s="20">
        <v>1875.9627329192549</v>
      </c>
      <c r="O44" s="20"/>
      <c r="P44" s="20">
        <v>109431.15942028986</v>
      </c>
      <c r="Q44" s="20">
        <v>267887.47826086957</v>
      </c>
      <c r="R44" s="20">
        <v>273245.22782608698</v>
      </c>
      <c r="S44" s="20">
        <v>278710.13238260872</v>
      </c>
      <c r="T44" t="s">
        <v>52</v>
      </c>
    </row>
    <row r="45" spans="1:20" x14ac:dyDescent="0.25">
      <c r="A45" s="10" t="s">
        <v>62</v>
      </c>
      <c r="B45" s="10" t="s">
        <v>64</v>
      </c>
      <c r="C45" s="10"/>
      <c r="D45" s="20">
        <v>1431</v>
      </c>
      <c r="E45" s="20">
        <v>48000000</v>
      </c>
      <c r="F45" s="20">
        <v>6260869.5652173916</v>
      </c>
      <c r="G45" s="20"/>
      <c r="H45" s="20">
        <v>41739130.434782609</v>
      </c>
      <c r="I45" s="20"/>
      <c r="J45" s="20">
        <v>41739130.434782609</v>
      </c>
      <c r="K45" s="20">
        <v>2086956.5217391306</v>
      </c>
      <c r="L45" s="20">
        <v>329130</v>
      </c>
      <c r="M45" s="20">
        <v>2416086.5217391308</v>
      </c>
      <c r="N45" s="20">
        <v>1688.390301704494</v>
      </c>
      <c r="O45" s="20"/>
      <c r="P45" s="20"/>
      <c r="Q45" s="20"/>
      <c r="R45" s="20"/>
      <c r="S45" s="20">
        <v>1006702.7173913044</v>
      </c>
      <c r="T45" t="s">
        <v>60</v>
      </c>
    </row>
    <row r="46" spans="1:20" x14ac:dyDescent="0.25">
      <c r="A46" s="10">
        <v>4232599</v>
      </c>
      <c r="B46" s="10" t="s">
        <v>65</v>
      </c>
      <c r="C46" s="10"/>
      <c r="D46" s="20">
        <v>1454</v>
      </c>
      <c r="E46" s="20">
        <v>31300000</v>
      </c>
      <c r="F46" s="20">
        <v>4082608.6956521738</v>
      </c>
      <c r="G46" s="20">
        <v>5750000</v>
      </c>
      <c r="H46" s="20">
        <v>21467391.304347828</v>
      </c>
      <c r="I46" s="20"/>
      <c r="J46" s="20">
        <v>21467391.304347828</v>
      </c>
      <c r="K46" s="20">
        <v>1073369.5652173914</v>
      </c>
      <c r="L46" s="20">
        <v>334420</v>
      </c>
      <c r="M46" s="20">
        <v>1407789.5652173914</v>
      </c>
      <c r="N46" s="20">
        <v>968.21840798995277</v>
      </c>
      <c r="O46" s="20">
        <v>1055842.1739130435</v>
      </c>
      <c r="P46" s="20">
        <v>1435945.3565217392</v>
      </c>
      <c r="Q46" s="20">
        <v>1464664.263652174</v>
      </c>
      <c r="R46" s="20">
        <v>1493957.5489252175</v>
      </c>
      <c r="S46" s="20">
        <v>1523836.6999037219</v>
      </c>
      <c r="T46" t="s">
        <v>66</v>
      </c>
    </row>
    <row r="47" spans="1:20" x14ac:dyDescent="0.2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20" x14ac:dyDescent="0.25">
      <c r="A48" t="s">
        <v>20</v>
      </c>
      <c r="B48" t="s">
        <v>67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20" x14ac:dyDescent="0.25">
      <c r="A49" s="10" t="s">
        <v>34</v>
      </c>
      <c r="B49" s="10" t="s">
        <v>35</v>
      </c>
      <c r="C49" s="10" t="s">
        <v>36</v>
      </c>
      <c r="D49" s="20" t="s">
        <v>37</v>
      </c>
      <c r="E49" s="20" t="s">
        <v>38</v>
      </c>
      <c r="F49" s="20" t="s">
        <v>14</v>
      </c>
      <c r="G49" s="20" t="s">
        <v>39</v>
      </c>
      <c r="H49" s="20" t="s">
        <v>68</v>
      </c>
      <c r="I49" s="20" t="s">
        <v>41</v>
      </c>
      <c r="J49" s="20" t="s">
        <v>42</v>
      </c>
      <c r="K49" s="20" t="s">
        <v>43</v>
      </c>
      <c r="L49" s="20" t="s">
        <v>44</v>
      </c>
      <c r="M49" s="20" t="s">
        <v>69</v>
      </c>
      <c r="N49" s="20"/>
      <c r="O49" s="20">
        <v>2015</v>
      </c>
      <c r="P49" s="20">
        <v>2016</v>
      </c>
      <c r="Q49" s="20">
        <v>2017</v>
      </c>
      <c r="R49" s="20">
        <v>2018</v>
      </c>
      <c r="S49" s="10">
        <v>2019</v>
      </c>
    </row>
    <row r="50" spans="1:20" x14ac:dyDescent="0.25">
      <c r="A50" s="10">
        <v>35004</v>
      </c>
      <c r="B50" s="10" t="s">
        <v>70</v>
      </c>
      <c r="C50" s="10"/>
      <c r="D50" s="20">
        <v>590</v>
      </c>
      <c r="E50" s="20">
        <v>29200000</v>
      </c>
      <c r="F50" s="20">
        <v>3808695.6521739131</v>
      </c>
      <c r="G50" s="20"/>
      <c r="H50" s="20">
        <v>25391304.347826086</v>
      </c>
      <c r="I50" s="20"/>
      <c r="J50" s="20">
        <v>25391304.347826086</v>
      </c>
      <c r="K50" s="20">
        <v>1269565.2173913044</v>
      </c>
      <c r="L50" s="20">
        <v>135700</v>
      </c>
      <c r="M50" s="20">
        <v>1405265.2173913044</v>
      </c>
      <c r="N50" s="20">
        <v>2381.8054532056008</v>
      </c>
      <c r="O50" s="20">
        <v>585527.17391304346</v>
      </c>
      <c r="P50" s="20">
        <v>1433370.5217391306</v>
      </c>
      <c r="Q50" s="20">
        <v>1462037.9321739133</v>
      </c>
      <c r="R50" s="20">
        <v>1491278.6908173917</v>
      </c>
      <c r="S50" s="20">
        <v>1521104.2646337396</v>
      </c>
      <c r="T50" t="s">
        <v>48</v>
      </c>
    </row>
    <row r="51" spans="1:20" x14ac:dyDescent="0.25">
      <c r="A51" s="10">
        <v>35007</v>
      </c>
      <c r="B51" s="21" t="s">
        <v>71</v>
      </c>
      <c r="C51" s="22"/>
      <c r="D51" s="20">
        <v>1200</v>
      </c>
      <c r="E51" s="20">
        <v>50200000</v>
      </c>
      <c r="F51" s="20">
        <v>6547826.0869565224</v>
      </c>
      <c r="G51" s="20"/>
      <c r="H51" s="20">
        <v>43652173.913043477</v>
      </c>
      <c r="I51" s="20"/>
      <c r="J51" s="20">
        <v>43652173.913043477</v>
      </c>
      <c r="K51" s="20">
        <v>2182608.6956521738</v>
      </c>
      <c r="L51" s="20">
        <v>276000</v>
      </c>
      <c r="M51" s="20">
        <v>2458608.6956521738</v>
      </c>
      <c r="N51" s="20">
        <v>2048.840579710145</v>
      </c>
      <c r="O51" s="20">
        <v>1024420.2898550725</v>
      </c>
      <c r="P51" s="20">
        <v>2507780.8695652173</v>
      </c>
      <c r="Q51" s="20">
        <v>2557936.4869565219</v>
      </c>
      <c r="R51" s="20">
        <v>2609095.2166956523</v>
      </c>
      <c r="S51" s="20">
        <v>2661277.1210295656</v>
      </c>
      <c r="T51" t="s">
        <v>48</v>
      </c>
    </row>
    <row r="52" spans="1:20" x14ac:dyDescent="0.25">
      <c r="A52" s="10">
        <v>35015</v>
      </c>
      <c r="B52" s="10" t="s">
        <v>72</v>
      </c>
      <c r="C52" s="10"/>
      <c r="D52" s="20">
        <v>1650</v>
      </c>
      <c r="E52" s="20">
        <v>51900000</v>
      </c>
      <c r="F52" s="20">
        <v>6769565.2173913056</v>
      </c>
      <c r="G52" s="20"/>
      <c r="H52" s="20">
        <v>45130434.782608695</v>
      </c>
      <c r="I52" s="20"/>
      <c r="J52" s="20">
        <v>45130434.782608695</v>
      </c>
      <c r="K52" s="20">
        <v>2256521.739130435</v>
      </c>
      <c r="L52" s="20">
        <v>379500</v>
      </c>
      <c r="M52" s="20">
        <v>2636021.739130435</v>
      </c>
      <c r="N52" s="20">
        <v>1597.5889328063242</v>
      </c>
      <c r="O52" s="20"/>
      <c r="P52" s="20">
        <v>1098342.3913043479</v>
      </c>
      <c r="Q52" s="20">
        <v>2688742.1739130439</v>
      </c>
      <c r="R52" s="20">
        <v>2742517.017391305</v>
      </c>
      <c r="S52" s="20">
        <v>2797367.357739131</v>
      </c>
      <c r="T52" t="s">
        <v>52</v>
      </c>
    </row>
    <row r="53" spans="1:20" x14ac:dyDescent="0.25">
      <c r="A53" s="10">
        <v>35006</v>
      </c>
      <c r="B53" s="10" t="s">
        <v>73</v>
      </c>
      <c r="C53" s="10"/>
      <c r="D53" s="20">
        <v>2300</v>
      </c>
      <c r="E53" s="20">
        <v>87500000</v>
      </c>
      <c r="F53" s="20">
        <v>11413043.478260871</v>
      </c>
      <c r="G53" s="20"/>
      <c r="H53" s="20">
        <v>76086956.521739125</v>
      </c>
      <c r="I53" s="20"/>
      <c r="J53" s="20">
        <v>76086956.521739125</v>
      </c>
      <c r="K53" s="20">
        <v>3804347.8260869565</v>
      </c>
      <c r="L53" s="20">
        <v>529000</v>
      </c>
      <c r="M53" s="20">
        <v>4333347.826086957</v>
      </c>
      <c r="N53" s="20">
        <v>1884.0642722117204</v>
      </c>
      <c r="O53" s="20"/>
      <c r="P53" s="20"/>
      <c r="Q53" s="20">
        <v>1805561.5942028989</v>
      </c>
      <c r="R53" s="20">
        <v>4420014.7826086963</v>
      </c>
      <c r="S53" s="20">
        <v>4508415.0782608707</v>
      </c>
      <c r="T53" t="s">
        <v>56</v>
      </c>
    </row>
    <row r="54" spans="1:20" x14ac:dyDescent="0.2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20" x14ac:dyDescent="0.25">
      <c r="B55" t="s">
        <v>74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20" x14ac:dyDescent="0.25">
      <c r="A56" s="10" t="s">
        <v>34</v>
      </c>
      <c r="B56" s="10" t="s">
        <v>35</v>
      </c>
      <c r="C56" s="10" t="s">
        <v>36</v>
      </c>
      <c r="D56" s="20" t="s">
        <v>37</v>
      </c>
      <c r="E56" s="20" t="s">
        <v>38</v>
      </c>
      <c r="F56" s="20" t="s">
        <v>14</v>
      </c>
      <c r="G56" s="20" t="s">
        <v>75</v>
      </c>
      <c r="H56" s="20" t="s">
        <v>68</v>
      </c>
      <c r="I56" s="20" t="s">
        <v>41</v>
      </c>
      <c r="J56" s="20" t="s">
        <v>42</v>
      </c>
      <c r="K56" s="20" t="s">
        <v>43</v>
      </c>
      <c r="L56" s="20" t="s">
        <v>44</v>
      </c>
      <c r="M56" s="20" t="s">
        <v>69</v>
      </c>
      <c r="N56" s="20"/>
      <c r="O56" s="20">
        <v>2015</v>
      </c>
      <c r="P56" s="20">
        <v>2016</v>
      </c>
      <c r="Q56" s="20">
        <v>2017</v>
      </c>
      <c r="R56" s="20">
        <v>2018</v>
      </c>
      <c r="S56" s="10">
        <v>2019</v>
      </c>
    </row>
    <row r="57" spans="1:20" x14ac:dyDescent="0.25">
      <c r="A57" s="10">
        <v>26001</v>
      </c>
      <c r="B57" s="10" t="s">
        <v>76</v>
      </c>
      <c r="C57" s="10"/>
      <c r="D57" s="20">
        <v>2312</v>
      </c>
      <c r="E57" s="20">
        <v>110250000</v>
      </c>
      <c r="F57" s="20">
        <v>14380434.782608697</v>
      </c>
      <c r="G57" s="20">
        <v>52635000</v>
      </c>
      <c r="H57" s="20">
        <v>43234565.217391297</v>
      </c>
      <c r="I57" s="20"/>
      <c r="J57" s="20">
        <v>43234565.217391297</v>
      </c>
      <c r="K57" s="20">
        <v>2161728.260869565</v>
      </c>
      <c r="L57" s="20">
        <v>531760</v>
      </c>
      <c r="M57" s="20">
        <v>2693488.260869565</v>
      </c>
      <c r="N57" s="20">
        <v>1165.0035730404693</v>
      </c>
      <c r="O57" s="20"/>
      <c r="P57" s="20">
        <v>2693488.260869565</v>
      </c>
      <c r="Q57" s="20">
        <v>2747358.0260869563</v>
      </c>
      <c r="R57" s="20">
        <v>2802305.1866086954</v>
      </c>
      <c r="S57" s="20">
        <v>2858351.2903408692</v>
      </c>
      <c r="T57" t="s">
        <v>77</v>
      </c>
    </row>
    <row r="58" spans="1:20" x14ac:dyDescent="0.25">
      <c r="A58" s="10">
        <v>26003</v>
      </c>
      <c r="B58" s="10" t="s">
        <v>78</v>
      </c>
      <c r="C58" s="10"/>
      <c r="D58" s="20">
        <v>5371</v>
      </c>
      <c r="E58" s="20">
        <v>240000000</v>
      </c>
      <c r="F58" s="20">
        <v>31304347.826086957</v>
      </c>
      <c r="G58" s="20">
        <v>118470000</v>
      </c>
      <c r="H58" s="20">
        <v>90225652.173913032</v>
      </c>
      <c r="I58" s="20"/>
      <c r="J58" s="20">
        <v>90225652.173913032</v>
      </c>
      <c r="K58" s="20">
        <v>4511282.6086956514</v>
      </c>
      <c r="L58" s="20">
        <v>1235330</v>
      </c>
      <c r="M58" s="20">
        <v>5746612.6086956514</v>
      </c>
      <c r="N58" s="20">
        <v>1069.9334590757123</v>
      </c>
      <c r="O58" s="20"/>
      <c r="P58" s="20"/>
      <c r="Q58" s="20">
        <v>5746612.6086956514</v>
      </c>
      <c r="R58" s="20">
        <v>5861544.8608695641</v>
      </c>
      <c r="S58" s="20">
        <v>5978775.7580869552</v>
      </c>
      <c r="T58" t="s">
        <v>79</v>
      </c>
    </row>
    <row r="59" spans="1:20" x14ac:dyDescent="0.25">
      <c r="A59" s="10">
        <v>21001</v>
      </c>
      <c r="B59" s="10" t="s">
        <v>80</v>
      </c>
      <c r="C59" s="10"/>
      <c r="D59" s="20">
        <v>2364</v>
      </c>
      <c r="E59" s="20">
        <v>148000000</v>
      </c>
      <c r="F59" s="20">
        <v>19304347.826086957</v>
      </c>
      <c r="G59" s="20">
        <v>44400000</v>
      </c>
      <c r="H59" s="20">
        <v>84295652.173913047</v>
      </c>
      <c r="I59" s="20"/>
      <c r="J59" s="20">
        <v>84295652.173913047</v>
      </c>
      <c r="K59" s="20">
        <v>4214782.6086956523</v>
      </c>
      <c r="L59" s="20">
        <v>543720</v>
      </c>
      <c r="M59" s="20">
        <v>4758502.6086956523</v>
      </c>
      <c r="N59" s="20">
        <v>2012.9029647612742</v>
      </c>
      <c r="O59" s="20"/>
      <c r="P59" s="20"/>
      <c r="Q59" s="20">
        <v>4758502.6086956523</v>
      </c>
      <c r="R59" s="20">
        <v>4853672.6608695658</v>
      </c>
      <c r="S59" s="20">
        <v>4950746.1140869576</v>
      </c>
      <c r="T59" t="s">
        <v>79</v>
      </c>
    </row>
    <row r="60" spans="1:20" x14ac:dyDescent="0.25">
      <c r="A60" s="10">
        <v>21005</v>
      </c>
      <c r="B60" s="10" t="s">
        <v>81</v>
      </c>
      <c r="C60" s="10"/>
      <c r="D60" s="20">
        <v>80</v>
      </c>
      <c r="E60" s="20">
        <v>42000000</v>
      </c>
      <c r="F60" s="20">
        <v>5478260.8695652178</v>
      </c>
      <c r="G60" s="20">
        <v>30300000</v>
      </c>
      <c r="H60" s="20">
        <v>6221739.1304347813</v>
      </c>
      <c r="I60" s="20"/>
      <c r="J60" s="20">
        <v>6221739.1304347813</v>
      </c>
      <c r="K60" s="20">
        <v>311086.95652173908</v>
      </c>
      <c r="L60" s="20">
        <v>18400</v>
      </c>
      <c r="M60" s="20">
        <v>329486.95652173908</v>
      </c>
      <c r="N60" s="20">
        <v>4118.5869565217381</v>
      </c>
      <c r="O60" s="20"/>
      <c r="P60" s="20"/>
      <c r="Q60" s="20">
        <v>329486.95652173908</v>
      </c>
      <c r="R60" s="20">
        <v>336076.69565217389</v>
      </c>
      <c r="S60" s="20">
        <v>342798.22956521739</v>
      </c>
      <c r="T60" t="s">
        <v>79</v>
      </c>
    </row>
    <row r="61" spans="1:20" x14ac:dyDescent="0.25">
      <c r="A61" s="10">
        <v>21008</v>
      </c>
      <c r="B61" s="10" t="s">
        <v>82</v>
      </c>
      <c r="C61" s="10"/>
      <c r="D61" s="20">
        <v>840</v>
      </c>
      <c r="E61" s="20">
        <v>40000000</v>
      </c>
      <c r="F61" s="20">
        <v>5217391.3043478271</v>
      </c>
      <c r="G61" s="20">
        <v>15300000</v>
      </c>
      <c r="H61" s="20">
        <v>19482608.695652172</v>
      </c>
      <c r="I61" s="20"/>
      <c r="J61" s="20">
        <v>19482608.695652172</v>
      </c>
      <c r="K61" s="20">
        <v>974130.43478260865</v>
      </c>
      <c r="L61" s="20">
        <v>193200</v>
      </c>
      <c r="M61" s="20">
        <v>1167330.4347826086</v>
      </c>
      <c r="N61" s="20">
        <v>1389.6790890269151</v>
      </c>
      <c r="O61" s="20"/>
      <c r="P61" s="20"/>
      <c r="Q61" s="20"/>
      <c r="R61" s="20">
        <v>1167330.4347826086</v>
      </c>
      <c r="S61" s="20">
        <v>1190677.0434782607</v>
      </c>
      <c r="T61" t="s">
        <v>83</v>
      </c>
    </row>
    <row r="62" spans="1:20" x14ac:dyDescent="0.25">
      <c r="A62" s="10">
        <v>21029</v>
      </c>
      <c r="B62" s="10" t="s">
        <v>84</v>
      </c>
      <c r="C62" s="10"/>
      <c r="D62" s="20">
        <v>780</v>
      </c>
      <c r="E62" s="20">
        <v>42000000</v>
      </c>
      <c r="F62" s="20">
        <v>5478260.8695652178</v>
      </c>
      <c r="G62" s="20">
        <v>18360000</v>
      </c>
      <c r="H62" s="20">
        <v>18161739.130434781</v>
      </c>
      <c r="I62" s="20"/>
      <c r="J62" s="20">
        <v>18161739.130434781</v>
      </c>
      <c r="K62" s="20">
        <v>908086.95652173914</v>
      </c>
      <c r="L62" s="20">
        <v>179400</v>
      </c>
      <c r="M62" s="20">
        <v>1087486.9565217393</v>
      </c>
      <c r="N62" s="20">
        <v>1394.2140468227426</v>
      </c>
      <c r="O62" s="20"/>
      <c r="P62" s="20"/>
      <c r="Q62" s="20"/>
      <c r="R62" s="20">
        <v>1087486.9565217393</v>
      </c>
      <c r="S62" s="20">
        <v>1109236.6956521741</v>
      </c>
      <c r="T62" t="s">
        <v>83</v>
      </c>
    </row>
    <row r="63" spans="1:20" x14ac:dyDescent="0.25">
      <c r="A63" s="10">
        <v>21009</v>
      </c>
      <c r="B63" s="10" t="s">
        <v>85</v>
      </c>
      <c r="C63" s="10"/>
      <c r="D63" s="20">
        <v>150</v>
      </c>
      <c r="E63" s="20">
        <v>9000000</v>
      </c>
      <c r="F63" s="20">
        <v>1173913.043478261</v>
      </c>
      <c r="G63" s="20">
        <v>1530000</v>
      </c>
      <c r="H63" s="20">
        <v>6296086.9565217393</v>
      </c>
      <c r="I63" s="20"/>
      <c r="J63" s="20">
        <v>6296086.9565217393</v>
      </c>
      <c r="K63" s="20">
        <v>314804.34782608697</v>
      </c>
      <c r="L63" s="20">
        <v>34500</v>
      </c>
      <c r="M63" s="20">
        <v>349304.34782608697</v>
      </c>
      <c r="N63" s="20">
        <v>2328.695652173913</v>
      </c>
      <c r="O63" s="20"/>
      <c r="P63" s="20"/>
      <c r="Q63" s="20">
        <v>349304.34782608697</v>
      </c>
      <c r="R63" s="20">
        <v>356290.4347826087</v>
      </c>
      <c r="S63" s="20">
        <v>363416.24347826088</v>
      </c>
      <c r="T63" t="s">
        <v>79</v>
      </c>
    </row>
    <row r="64" spans="1:20" x14ac:dyDescent="0.25">
      <c r="A64" s="10">
        <v>21012</v>
      </c>
      <c r="B64" s="10" t="s">
        <v>86</v>
      </c>
      <c r="C64" s="10"/>
      <c r="D64" s="20">
        <v>945</v>
      </c>
      <c r="E64" s="20">
        <v>38500000</v>
      </c>
      <c r="F64" s="20">
        <v>5021739.1304347822</v>
      </c>
      <c r="G64" s="20">
        <v>13365000</v>
      </c>
      <c r="H64" s="20">
        <v>20113260.869565219</v>
      </c>
      <c r="I64" s="20"/>
      <c r="J64" s="20">
        <v>20113260.869565219</v>
      </c>
      <c r="K64" s="20">
        <v>1005663.043478261</v>
      </c>
      <c r="L64" s="20">
        <v>217350</v>
      </c>
      <c r="M64" s="20">
        <v>1223013.043478261</v>
      </c>
      <c r="N64" s="20">
        <v>1294.1936968023927</v>
      </c>
      <c r="O64" s="20">
        <v>101917.75362318842</v>
      </c>
      <c r="P64" s="20">
        <v>1247473.3043478262</v>
      </c>
      <c r="Q64" s="20">
        <v>1272422.7704347826</v>
      </c>
      <c r="R64" s="20">
        <v>1297871.2258434782</v>
      </c>
      <c r="S64" s="20">
        <v>1323828.6503603477</v>
      </c>
      <c r="T64" t="s">
        <v>87</v>
      </c>
    </row>
    <row r="65" spans="1:20" x14ac:dyDescent="0.25">
      <c r="A65" s="10">
        <v>21014</v>
      </c>
      <c r="B65" s="10" t="s">
        <v>88</v>
      </c>
      <c r="C65" s="10"/>
      <c r="D65" s="20">
        <v>2649</v>
      </c>
      <c r="E65" s="20">
        <v>101000000</v>
      </c>
      <c r="F65" s="20">
        <v>13173913.043478262</v>
      </c>
      <c r="G65" s="20">
        <v>26010000</v>
      </c>
      <c r="H65" s="20">
        <v>61816086.956521735</v>
      </c>
      <c r="I65" s="20"/>
      <c r="J65" s="20">
        <v>61816086.956521735</v>
      </c>
      <c r="K65" s="20">
        <v>3090804.3478260869</v>
      </c>
      <c r="L65" s="20">
        <v>609270</v>
      </c>
      <c r="M65" s="20">
        <v>3700074.3478260869</v>
      </c>
      <c r="N65" s="20">
        <v>1396.7815582582434</v>
      </c>
      <c r="O65" s="20"/>
      <c r="P65" s="20"/>
      <c r="Q65" s="20">
        <v>3700074.3478260869</v>
      </c>
      <c r="R65" s="20">
        <v>3774075.8347826088</v>
      </c>
      <c r="S65" s="20">
        <v>3849557.3514782609</v>
      </c>
      <c r="T65" t="s">
        <v>79</v>
      </c>
    </row>
    <row r="66" spans="1:20" x14ac:dyDescent="0.25">
      <c r="A66" s="10">
        <v>21015</v>
      </c>
      <c r="B66" s="10" t="s">
        <v>89</v>
      </c>
      <c r="C66" s="10"/>
      <c r="D66" s="10">
        <v>800</v>
      </c>
      <c r="E66" s="10">
        <v>42980000</v>
      </c>
      <c r="F66" s="20"/>
      <c r="G66" s="20">
        <v>10745000</v>
      </c>
      <c r="H66" s="20">
        <v>32235000</v>
      </c>
      <c r="I66" s="20"/>
      <c r="J66" s="20">
        <v>32235000</v>
      </c>
      <c r="K66" s="20">
        <v>1611750</v>
      </c>
      <c r="L66" s="20">
        <v>184000</v>
      </c>
      <c r="M66" s="20">
        <v>1795750</v>
      </c>
      <c r="N66" s="20">
        <v>2244.6875</v>
      </c>
      <c r="O66" s="20"/>
      <c r="P66" s="20">
        <v>1795750</v>
      </c>
      <c r="Q66" s="20">
        <v>1831665</v>
      </c>
      <c r="R66" s="20">
        <v>1868298.3</v>
      </c>
      <c r="S66" s="20">
        <v>1905664.2660000001</v>
      </c>
      <c r="T66" t="s">
        <v>90</v>
      </c>
    </row>
    <row r="67" spans="1:20" x14ac:dyDescent="0.25">
      <c r="A67" s="10">
        <v>21015</v>
      </c>
      <c r="B67" s="10" t="s">
        <v>89</v>
      </c>
      <c r="C67" s="10"/>
      <c r="D67" s="10">
        <v>800</v>
      </c>
      <c r="E67" s="10">
        <v>40980000</v>
      </c>
      <c r="F67" s="20"/>
      <c r="G67" s="20">
        <v>10245000</v>
      </c>
      <c r="H67" s="20">
        <v>30735000</v>
      </c>
      <c r="I67" s="20"/>
      <c r="J67" s="20">
        <v>30735000</v>
      </c>
      <c r="K67" s="20">
        <v>1536750</v>
      </c>
      <c r="L67" s="20">
        <v>184000</v>
      </c>
      <c r="M67" s="20">
        <v>1720750</v>
      </c>
      <c r="N67" s="20">
        <v>2150.9375</v>
      </c>
      <c r="O67" s="20"/>
      <c r="P67" s="20"/>
      <c r="Q67" s="20">
        <v>1720750</v>
      </c>
      <c r="R67" s="20">
        <v>1755165</v>
      </c>
      <c r="S67" s="20">
        <v>1790268.3</v>
      </c>
      <c r="T67" t="s">
        <v>91</v>
      </c>
    </row>
    <row r="68" spans="1:20" x14ac:dyDescent="0.25">
      <c r="A68" s="10">
        <v>21015</v>
      </c>
      <c r="B68" s="10" t="s">
        <v>89</v>
      </c>
      <c r="C68" s="10"/>
      <c r="D68" s="10">
        <v>800</v>
      </c>
      <c r="E68" s="10">
        <v>40980000</v>
      </c>
      <c r="F68" s="20"/>
      <c r="G68" s="20">
        <v>10245000</v>
      </c>
      <c r="H68" s="20">
        <v>30735000</v>
      </c>
      <c r="I68" s="20"/>
      <c r="J68" s="20">
        <v>30735000</v>
      </c>
      <c r="K68" s="20">
        <v>1536750</v>
      </c>
      <c r="L68" s="20">
        <v>184000</v>
      </c>
      <c r="M68" s="20">
        <v>1720750</v>
      </c>
      <c r="N68" s="20">
        <v>2150.9375</v>
      </c>
      <c r="O68" s="20"/>
      <c r="P68" s="20"/>
      <c r="Q68" s="20"/>
      <c r="R68" s="20">
        <v>1720750</v>
      </c>
      <c r="S68" s="20">
        <v>1755165</v>
      </c>
      <c r="T68" t="s">
        <v>92</v>
      </c>
    </row>
    <row r="69" spans="1:20" x14ac:dyDescent="0.25">
      <c r="A69" s="10">
        <v>21015</v>
      </c>
      <c r="B69" s="23" t="s">
        <v>89</v>
      </c>
      <c r="C69" s="23"/>
      <c r="D69" s="20">
        <v>800</v>
      </c>
      <c r="E69" s="20">
        <v>40980000</v>
      </c>
      <c r="F69" s="20"/>
      <c r="G69" s="20">
        <v>10245000</v>
      </c>
      <c r="H69" s="20">
        <v>30735000</v>
      </c>
      <c r="I69" s="20"/>
      <c r="J69" s="20">
        <v>30735000</v>
      </c>
      <c r="K69" s="20">
        <v>1536750</v>
      </c>
      <c r="L69" s="20">
        <v>184000</v>
      </c>
      <c r="M69" s="20">
        <v>1720750</v>
      </c>
      <c r="N69" s="20">
        <v>2150.9375</v>
      </c>
      <c r="O69" s="20"/>
      <c r="P69" s="20"/>
      <c r="Q69" s="20"/>
      <c r="R69" s="20"/>
      <c r="S69" s="20">
        <v>1720750</v>
      </c>
      <c r="T69" t="s">
        <v>93</v>
      </c>
    </row>
    <row r="70" spans="1:20" x14ac:dyDescent="0.25">
      <c r="A70" s="10">
        <v>25004</v>
      </c>
      <c r="B70" s="24" t="s">
        <v>94</v>
      </c>
      <c r="C70" s="25"/>
      <c r="D70" s="9">
        <v>80</v>
      </c>
      <c r="E70" s="10">
        <v>3400000</v>
      </c>
      <c r="F70" s="20">
        <v>443478.26086956525</v>
      </c>
      <c r="G70" s="20">
        <v>850000</v>
      </c>
      <c r="H70" s="20">
        <v>2106521.7391304346</v>
      </c>
      <c r="I70" s="20"/>
      <c r="J70" s="20">
        <v>2106521.7391304346</v>
      </c>
      <c r="K70" s="20">
        <v>105326.08695652173</v>
      </c>
      <c r="L70" s="20">
        <v>18400</v>
      </c>
      <c r="M70" s="20">
        <v>123726.08695652173</v>
      </c>
      <c r="N70" s="20">
        <v>1546.5760869565215</v>
      </c>
      <c r="O70" s="20"/>
      <c r="P70" s="20">
        <v>123726.08695652173</v>
      </c>
      <c r="Q70" s="20">
        <v>126200.60869565216</v>
      </c>
      <c r="R70" s="20">
        <v>128724.6208695652</v>
      </c>
      <c r="S70" s="20">
        <v>131299.1132869565</v>
      </c>
      <c r="T70">
        <v>2015</v>
      </c>
    </row>
    <row r="71" spans="1:20" x14ac:dyDescent="0.25">
      <c r="A71" s="10">
        <v>25004</v>
      </c>
      <c r="B71" s="26" t="s">
        <v>94</v>
      </c>
      <c r="C71" s="27"/>
      <c r="D71" s="9">
        <v>80</v>
      </c>
      <c r="E71" s="10">
        <v>3400000</v>
      </c>
      <c r="F71" s="20">
        <v>443478.26086956525</v>
      </c>
      <c r="G71" s="20">
        <v>850000</v>
      </c>
      <c r="H71" s="20">
        <v>2106521.7391304346</v>
      </c>
      <c r="I71" s="20"/>
      <c r="J71" s="20">
        <v>2106521.7391304346</v>
      </c>
      <c r="K71" s="20">
        <v>105326.08695652173</v>
      </c>
      <c r="L71" s="20">
        <v>18400</v>
      </c>
      <c r="M71" s="20">
        <v>123726.08695652173</v>
      </c>
      <c r="N71" s="20">
        <v>1546.5760869565215</v>
      </c>
      <c r="O71" s="20"/>
      <c r="P71" s="20"/>
      <c r="Q71" s="20">
        <v>123726.08695652173</v>
      </c>
      <c r="R71" s="20">
        <v>126200.60869565216</v>
      </c>
      <c r="S71" s="20">
        <v>128724.6208695652</v>
      </c>
      <c r="T71">
        <v>2016</v>
      </c>
    </row>
    <row r="72" spans="1:20" x14ac:dyDescent="0.25">
      <c r="A72" s="10">
        <v>25004</v>
      </c>
      <c r="B72" s="24" t="s">
        <v>94</v>
      </c>
      <c r="C72" s="25"/>
      <c r="D72" s="9">
        <v>80</v>
      </c>
      <c r="E72" s="10">
        <v>3400000</v>
      </c>
      <c r="F72" s="20">
        <v>443478.26086956525</v>
      </c>
      <c r="G72" s="20">
        <v>850000</v>
      </c>
      <c r="H72" s="20">
        <v>2106521.7391304346</v>
      </c>
      <c r="I72" s="20"/>
      <c r="J72" s="20">
        <v>2106521.7391304346</v>
      </c>
      <c r="K72" s="20">
        <v>105326.08695652173</v>
      </c>
      <c r="L72" s="20">
        <v>18400</v>
      </c>
      <c r="M72" s="20">
        <v>123726.08695652173</v>
      </c>
      <c r="N72" s="20">
        <v>1546.5760869565215</v>
      </c>
      <c r="O72" s="20"/>
      <c r="P72" s="20"/>
      <c r="Q72" s="20"/>
      <c r="R72" s="20">
        <v>123726.08695652173</v>
      </c>
      <c r="S72" s="20">
        <v>126200.60869565216</v>
      </c>
      <c r="T72">
        <v>2017</v>
      </c>
    </row>
    <row r="73" spans="1:20" x14ac:dyDescent="0.25">
      <c r="A73" s="10">
        <v>25004</v>
      </c>
      <c r="B73" s="26" t="s">
        <v>94</v>
      </c>
      <c r="C73" s="27"/>
      <c r="D73" s="9">
        <v>80</v>
      </c>
      <c r="E73" s="10">
        <v>3400000</v>
      </c>
      <c r="F73" s="20">
        <v>443478.26086956525</v>
      </c>
      <c r="G73" s="20">
        <v>850000</v>
      </c>
      <c r="H73" s="20">
        <v>2106521.7391304346</v>
      </c>
      <c r="I73" s="20"/>
      <c r="J73" s="20">
        <v>2106521.7391304346</v>
      </c>
      <c r="K73" s="20">
        <v>105326.08695652173</v>
      </c>
      <c r="L73" s="20">
        <v>18400</v>
      </c>
      <c r="M73" s="20">
        <v>123726.08695652173</v>
      </c>
      <c r="N73" s="20">
        <v>1546.5760869565215</v>
      </c>
      <c r="O73" s="20"/>
      <c r="P73" s="20"/>
      <c r="Q73" s="20"/>
      <c r="R73" s="20"/>
      <c r="S73" s="20">
        <v>123726.08695652173</v>
      </c>
      <c r="T73">
        <v>2018</v>
      </c>
    </row>
    <row r="74" spans="1:20" x14ac:dyDescent="0.25">
      <c r="A74" s="10">
        <v>25002</v>
      </c>
      <c r="B74" s="24" t="s">
        <v>95</v>
      </c>
      <c r="C74" s="25"/>
      <c r="D74" s="28">
        <v>480</v>
      </c>
      <c r="E74" s="20">
        <v>13000000</v>
      </c>
      <c r="F74" s="20"/>
      <c r="G74" s="20">
        <v>3250000</v>
      </c>
      <c r="H74" s="20">
        <v>9750000</v>
      </c>
      <c r="I74" s="20"/>
      <c r="J74" s="20">
        <v>9750000</v>
      </c>
      <c r="K74" s="20">
        <v>487500</v>
      </c>
      <c r="L74" s="20">
        <v>110400</v>
      </c>
      <c r="M74" s="20">
        <v>597900</v>
      </c>
      <c r="N74" s="20">
        <v>1245.625</v>
      </c>
      <c r="O74" s="20"/>
      <c r="P74" s="20">
        <v>249125</v>
      </c>
      <c r="Q74" s="20">
        <v>609858</v>
      </c>
      <c r="R74" s="20">
        <v>622055.16</v>
      </c>
      <c r="S74" s="20">
        <v>634496.26320000004</v>
      </c>
      <c r="T74" t="s">
        <v>96</v>
      </c>
    </row>
    <row r="75" spans="1:20" x14ac:dyDescent="0.25">
      <c r="A75" s="10">
        <v>25001</v>
      </c>
      <c r="B75" s="26" t="s">
        <v>97</v>
      </c>
      <c r="C75" s="27"/>
      <c r="D75" s="28">
        <v>268</v>
      </c>
      <c r="E75" s="20">
        <v>11500000</v>
      </c>
      <c r="F75" s="20"/>
      <c r="G75" s="20">
        <v>2875000</v>
      </c>
      <c r="H75" s="20">
        <v>8625000</v>
      </c>
      <c r="I75" s="20"/>
      <c r="J75" s="20">
        <v>8625000</v>
      </c>
      <c r="K75" s="20">
        <v>431250</v>
      </c>
      <c r="L75" s="20">
        <v>61640</v>
      </c>
      <c r="M75" s="20">
        <v>492890</v>
      </c>
      <c r="N75" s="20">
        <v>1839.141791044776</v>
      </c>
      <c r="O75" s="20"/>
      <c r="P75" s="20"/>
      <c r="Q75" s="20">
        <v>492890</v>
      </c>
      <c r="R75" s="20">
        <v>502747.8</v>
      </c>
      <c r="S75" s="20">
        <v>512802.75599999999</v>
      </c>
      <c r="T75" t="s">
        <v>79</v>
      </c>
    </row>
    <row r="76" spans="1:20" x14ac:dyDescent="0.25">
      <c r="A76" s="10">
        <v>25003</v>
      </c>
      <c r="B76" s="24" t="s">
        <v>98</v>
      </c>
      <c r="C76" s="25"/>
      <c r="D76" s="28">
        <v>282</v>
      </c>
      <c r="E76" s="20">
        <v>12700000</v>
      </c>
      <c r="F76" s="20"/>
      <c r="G76" s="20">
        <v>3175000</v>
      </c>
      <c r="H76" s="20">
        <v>9525000</v>
      </c>
      <c r="I76" s="20"/>
      <c r="J76" s="20">
        <v>9525000</v>
      </c>
      <c r="K76" s="20">
        <v>476250</v>
      </c>
      <c r="L76" s="20">
        <v>64860</v>
      </c>
      <c r="M76" s="20">
        <v>541110</v>
      </c>
      <c r="N76" s="20">
        <v>1918.8297872340424</v>
      </c>
      <c r="O76" s="20"/>
      <c r="P76" s="20"/>
      <c r="Q76" s="20">
        <v>541110</v>
      </c>
      <c r="R76" s="20">
        <v>551932.19999999995</v>
      </c>
      <c r="S76" s="20">
        <v>562970.84399999992</v>
      </c>
      <c r="T76" t="s">
        <v>79</v>
      </c>
    </row>
    <row r="77" spans="1:20" x14ac:dyDescent="0.25">
      <c r="A77" s="10">
        <v>21017</v>
      </c>
      <c r="B77" s="29" t="s">
        <v>99</v>
      </c>
      <c r="C77" s="29"/>
      <c r="D77" s="20">
        <v>1287</v>
      </c>
      <c r="E77" s="20">
        <v>29500000</v>
      </c>
      <c r="F77" s="20"/>
      <c r="G77" s="20">
        <v>7375000</v>
      </c>
      <c r="H77" s="20">
        <v>22125000</v>
      </c>
      <c r="I77" s="20"/>
      <c r="J77" s="20">
        <v>22125000</v>
      </c>
      <c r="K77" s="20">
        <v>1106250</v>
      </c>
      <c r="L77" s="20">
        <v>296010</v>
      </c>
      <c r="M77" s="20">
        <v>1402260</v>
      </c>
      <c r="N77" s="20">
        <v>1089.5571095571095</v>
      </c>
      <c r="O77" s="20"/>
      <c r="P77" s="20">
        <v>817985</v>
      </c>
      <c r="Q77" s="20">
        <v>1430305.2</v>
      </c>
      <c r="R77" s="20">
        <v>1458911.304</v>
      </c>
      <c r="S77" s="20">
        <v>1488089.5300799999</v>
      </c>
      <c r="T77" t="s">
        <v>100</v>
      </c>
    </row>
    <row r="78" spans="1:20" x14ac:dyDescent="0.25">
      <c r="A78" s="10">
        <v>21027</v>
      </c>
      <c r="B78" s="10" t="s">
        <v>101</v>
      </c>
      <c r="C78" s="10"/>
      <c r="D78" s="10">
        <v>928</v>
      </c>
      <c r="E78" s="10">
        <v>36000000</v>
      </c>
      <c r="F78" s="20">
        <v>4695652.1739130439</v>
      </c>
      <c r="G78" s="20">
        <v>12240000</v>
      </c>
      <c r="H78" s="20">
        <v>19064347.826086957</v>
      </c>
      <c r="I78" s="20"/>
      <c r="J78" s="20">
        <v>19064347.826086957</v>
      </c>
      <c r="K78" s="20">
        <v>953217.3913043479</v>
      </c>
      <c r="L78" s="20">
        <v>213440</v>
      </c>
      <c r="M78" s="20">
        <v>1166657.3913043479</v>
      </c>
      <c r="N78" s="20">
        <v>1257.1739130434783</v>
      </c>
      <c r="O78" s="20"/>
      <c r="P78" s="20"/>
      <c r="Q78" s="20"/>
      <c r="R78" s="20"/>
      <c r="S78" s="20">
        <v>1166657.3913043479</v>
      </c>
      <c r="T78" t="s">
        <v>102</v>
      </c>
    </row>
    <row r="79" spans="1:20" x14ac:dyDescent="0.25">
      <c r="A79" s="10" t="s">
        <v>62</v>
      </c>
      <c r="B79" s="10" t="s">
        <v>103</v>
      </c>
      <c r="C79" s="10"/>
      <c r="D79" s="10">
        <v>200</v>
      </c>
      <c r="E79" s="10">
        <v>10000000</v>
      </c>
      <c r="F79" s="20"/>
      <c r="G79" s="20">
        <v>2500000</v>
      </c>
      <c r="H79" s="20">
        <v>7500000</v>
      </c>
      <c r="I79" s="20"/>
      <c r="J79" s="20">
        <v>7500000</v>
      </c>
      <c r="K79" s="20">
        <v>375000</v>
      </c>
      <c r="L79" s="20">
        <v>46000</v>
      </c>
      <c r="M79" s="20">
        <v>421000</v>
      </c>
      <c r="N79" s="20">
        <v>2105</v>
      </c>
      <c r="O79" s="20"/>
      <c r="P79" s="20">
        <v>421000</v>
      </c>
      <c r="Q79" s="20">
        <v>429420</v>
      </c>
      <c r="R79" s="20">
        <v>438008.4</v>
      </c>
      <c r="S79" s="20">
        <v>446768.56800000003</v>
      </c>
      <c r="T79" t="s">
        <v>104</v>
      </c>
    </row>
    <row r="80" spans="1:20" x14ac:dyDescent="0.25">
      <c r="A80" s="10" t="s">
        <v>62</v>
      </c>
      <c r="B80" s="10" t="s">
        <v>103</v>
      </c>
      <c r="C80" s="10"/>
      <c r="D80" s="10">
        <v>250</v>
      </c>
      <c r="E80" s="10">
        <v>20000000</v>
      </c>
      <c r="F80" s="20"/>
      <c r="G80" s="20">
        <v>5000000</v>
      </c>
      <c r="H80" s="20">
        <v>15000000</v>
      </c>
      <c r="I80" s="20"/>
      <c r="J80" s="20">
        <v>15000000</v>
      </c>
      <c r="K80" s="20">
        <v>750000</v>
      </c>
      <c r="L80" s="20">
        <v>57500</v>
      </c>
      <c r="M80" s="20">
        <v>807500</v>
      </c>
      <c r="N80" s="20">
        <v>3230</v>
      </c>
      <c r="O80" s="20"/>
      <c r="P80" s="20"/>
      <c r="Q80" s="20">
        <v>807500</v>
      </c>
      <c r="R80" s="20">
        <v>823650</v>
      </c>
      <c r="S80" s="20">
        <v>840123</v>
      </c>
      <c r="T80" t="s">
        <v>105</v>
      </c>
    </row>
    <row r="81" spans="1:20" x14ac:dyDescent="0.25">
      <c r="A81" s="10" t="s">
        <v>62</v>
      </c>
      <c r="B81" s="10" t="s">
        <v>103</v>
      </c>
      <c r="C81" s="10"/>
      <c r="D81" s="10">
        <v>250</v>
      </c>
      <c r="E81" s="10">
        <v>20000000</v>
      </c>
      <c r="F81" s="20"/>
      <c r="G81" s="20">
        <v>5000000</v>
      </c>
      <c r="H81" s="20">
        <v>15000000</v>
      </c>
      <c r="I81" s="20"/>
      <c r="J81" s="20">
        <v>15000000</v>
      </c>
      <c r="K81" s="20">
        <v>750000</v>
      </c>
      <c r="L81" s="20">
        <v>57500</v>
      </c>
      <c r="M81" s="20">
        <v>807500</v>
      </c>
      <c r="N81" s="20">
        <v>3230</v>
      </c>
      <c r="O81" s="20"/>
      <c r="P81" s="20"/>
      <c r="Q81" s="20"/>
      <c r="R81" s="20">
        <v>807500</v>
      </c>
      <c r="S81" s="20">
        <v>823650</v>
      </c>
      <c r="T81" t="s">
        <v>106</v>
      </c>
    </row>
    <row r="82" spans="1:20" x14ac:dyDescent="0.25">
      <c r="A82" s="10" t="s">
        <v>62</v>
      </c>
      <c r="B82" s="10" t="s">
        <v>107</v>
      </c>
      <c r="C82" s="10"/>
      <c r="D82" s="10">
        <v>250</v>
      </c>
      <c r="E82" s="10">
        <v>13000000</v>
      </c>
      <c r="F82" s="20"/>
      <c r="G82" s="20">
        <v>3250000</v>
      </c>
      <c r="H82" s="20">
        <v>9750000</v>
      </c>
      <c r="I82" s="20"/>
      <c r="J82" s="20">
        <v>9750000</v>
      </c>
      <c r="K82" s="20">
        <v>487500</v>
      </c>
      <c r="L82" s="20">
        <v>57500</v>
      </c>
      <c r="M82" s="20">
        <v>545000</v>
      </c>
      <c r="N82" s="20">
        <v>2180</v>
      </c>
      <c r="O82" s="20"/>
      <c r="P82" s="20"/>
      <c r="Q82" s="20">
        <v>545000</v>
      </c>
      <c r="R82" s="20">
        <v>555900</v>
      </c>
      <c r="S82" s="20">
        <v>567018</v>
      </c>
      <c r="T82" t="s">
        <v>91</v>
      </c>
    </row>
    <row r="83" spans="1:20" x14ac:dyDescent="0.25">
      <c r="A83" s="10" t="s">
        <v>62</v>
      </c>
      <c r="B83" s="10" t="s">
        <v>107</v>
      </c>
      <c r="C83" s="10"/>
      <c r="D83" s="20">
        <v>250</v>
      </c>
      <c r="E83" s="20">
        <v>13000000</v>
      </c>
      <c r="F83" s="20"/>
      <c r="G83" s="20">
        <v>3250000</v>
      </c>
      <c r="H83" s="20">
        <v>9750000</v>
      </c>
      <c r="I83" s="20"/>
      <c r="J83" s="20">
        <v>9750000</v>
      </c>
      <c r="K83" s="20">
        <v>487500</v>
      </c>
      <c r="L83" s="20">
        <v>57500</v>
      </c>
      <c r="M83" s="20">
        <v>545000</v>
      </c>
      <c r="N83" s="20">
        <v>2180</v>
      </c>
      <c r="O83" s="20"/>
      <c r="P83" s="20"/>
      <c r="Q83" s="20"/>
      <c r="R83" s="20">
        <v>545000</v>
      </c>
      <c r="S83" s="20">
        <v>555900</v>
      </c>
      <c r="T83" t="s">
        <v>92</v>
      </c>
    </row>
    <row r="84" spans="1:20" x14ac:dyDescent="0.25">
      <c r="A84" s="10" t="s">
        <v>62</v>
      </c>
      <c r="B84" s="10" t="s">
        <v>107</v>
      </c>
      <c r="C84" s="10"/>
      <c r="D84" s="20">
        <v>250</v>
      </c>
      <c r="E84" s="20">
        <v>13000000</v>
      </c>
      <c r="F84" s="20"/>
      <c r="G84" s="20">
        <v>3250000</v>
      </c>
      <c r="H84" s="20">
        <v>9750000</v>
      </c>
      <c r="I84" s="20"/>
      <c r="J84" s="20">
        <v>9750000</v>
      </c>
      <c r="K84" s="20">
        <v>487500</v>
      </c>
      <c r="L84" s="20">
        <v>57500</v>
      </c>
      <c r="M84" s="20">
        <v>545000</v>
      </c>
      <c r="N84" s="20">
        <v>2180</v>
      </c>
      <c r="O84" s="20"/>
      <c r="P84" s="20"/>
      <c r="Q84" s="20"/>
      <c r="R84" s="20"/>
      <c r="S84" s="20">
        <v>545000</v>
      </c>
      <c r="T84" t="s">
        <v>93</v>
      </c>
    </row>
    <row r="85" spans="1:20" x14ac:dyDescent="0.25">
      <c r="A85" s="10">
        <v>21015</v>
      </c>
      <c r="B85" s="10" t="s">
        <v>89</v>
      </c>
      <c r="C85" s="10"/>
      <c r="D85" s="20">
        <v>400</v>
      </c>
      <c r="E85" s="20">
        <v>27250000</v>
      </c>
      <c r="F85" s="20"/>
      <c r="G85" s="20">
        <v>6812500</v>
      </c>
      <c r="H85" s="20">
        <v>20437500</v>
      </c>
      <c r="I85" s="20"/>
      <c r="J85" s="20">
        <v>20437500</v>
      </c>
      <c r="K85" s="20">
        <v>1021875</v>
      </c>
      <c r="L85" s="20">
        <v>92000</v>
      </c>
      <c r="M85" s="20">
        <v>1113875</v>
      </c>
      <c r="N85" s="20">
        <v>2784.6875</v>
      </c>
      <c r="O85" s="20"/>
      <c r="P85" s="20"/>
      <c r="Q85" s="20">
        <v>1113875</v>
      </c>
      <c r="R85" s="20">
        <v>1136152.5</v>
      </c>
      <c r="S85" s="20">
        <v>1158875.55</v>
      </c>
      <c r="T85" t="s">
        <v>91</v>
      </c>
    </row>
    <row r="86" spans="1:20" x14ac:dyDescent="0.25">
      <c r="A86" s="10">
        <v>21015</v>
      </c>
      <c r="B86" s="10" t="s">
        <v>89</v>
      </c>
      <c r="C86" s="10"/>
      <c r="D86" s="20">
        <v>400</v>
      </c>
      <c r="E86" s="20">
        <v>27250000</v>
      </c>
      <c r="F86" s="20"/>
      <c r="G86" s="20">
        <v>6812500</v>
      </c>
      <c r="H86" s="20">
        <v>20437500</v>
      </c>
      <c r="I86" s="20"/>
      <c r="J86" s="20">
        <v>20437500</v>
      </c>
      <c r="K86" s="20">
        <v>1021875</v>
      </c>
      <c r="L86" s="20">
        <v>92000</v>
      </c>
      <c r="M86" s="20">
        <v>1113875</v>
      </c>
      <c r="N86" s="20">
        <v>2784.6875</v>
      </c>
      <c r="O86" s="20"/>
      <c r="P86" s="20"/>
      <c r="Q86" s="20"/>
      <c r="R86" s="20">
        <v>1113875</v>
      </c>
      <c r="S86" s="20">
        <v>1136152.5</v>
      </c>
      <c r="T86" t="s">
        <v>92</v>
      </c>
    </row>
    <row r="87" spans="1:20" x14ac:dyDescent="0.25">
      <c r="A87" s="10">
        <v>21015</v>
      </c>
      <c r="B87" s="10" t="s">
        <v>89</v>
      </c>
      <c r="C87" s="10"/>
      <c r="D87" s="20">
        <v>400</v>
      </c>
      <c r="E87" s="20">
        <v>27250000</v>
      </c>
      <c r="F87" s="20"/>
      <c r="G87" s="20">
        <v>6812500</v>
      </c>
      <c r="H87" s="20">
        <v>20437500</v>
      </c>
      <c r="I87" s="20"/>
      <c r="J87" s="20">
        <v>20437500</v>
      </c>
      <c r="K87" s="20">
        <v>1021875</v>
      </c>
      <c r="L87" s="20">
        <v>92000</v>
      </c>
      <c r="M87" s="20">
        <v>1113875</v>
      </c>
      <c r="N87" s="20">
        <v>2784.6875</v>
      </c>
      <c r="O87" s="20"/>
      <c r="P87" s="20"/>
      <c r="Q87" s="20"/>
      <c r="R87" s="20"/>
      <c r="S87" s="20">
        <v>1113875</v>
      </c>
      <c r="T87" t="s">
        <v>93</v>
      </c>
    </row>
    <row r="88" spans="1:20" x14ac:dyDescent="0.25">
      <c r="A88" s="10" t="s">
        <v>62</v>
      </c>
      <c r="B88" s="10" t="s">
        <v>108</v>
      </c>
      <c r="C88" s="10"/>
      <c r="D88" s="20">
        <v>820</v>
      </c>
      <c r="E88" s="20">
        <v>50000000</v>
      </c>
      <c r="F88" s="20">
        <v>6521739.1304347822</v>
      </c>
      <c r="G88" s="20">
        <v>18360000</v>
      </c>
      <c r="H88" s="20">
        <v>25118260.869565219</v>
      </c>
      <c r="I88" s="20"/>
      <c r="J88" s="20">
        <v>25118260.869565219</v>
      </c>
      <c r="K88" s="20">
        <v>1255913.043478261</v>
      </c>
      <c r="L88" s="20">
        <v>188600</v>
      </c>
      <c r="M88" s="20">
        <v>1444513.043478261</v>
      </c>
      <c r="N88" s="20">
        <v>1761.6012725344647</v>
      </c>
      <c r="O88" s="20"/>
      <c r="P88" s="20"/>
      <c r="Q88" s="20"/>
      <c r="R88" s="20"/>
      <c r="S88" s="20">
        <v>1444513.043478261</v>
      </c>
      <c r="T88" t="s">
        <v>109</v>
      </c>
    </row>
    <row r="90" spans="1:20" x14ac:dyDescent="0.25">
      <c r="A90" t="s">
        <v>110</v>
      </c>
    </row>
    <row r="91" spans="1:20" x14ac:dyDescent="0.25">
      <c r="A91" s="10" t="s">
        <v>34</v>
      </c>
      <c r="B91" s="10" t="s">
        <v>35</v>
      </c>
      <c r="C91" s="10" t="s">
        <v>36</v>
      </c>
      <c r="D91" s="10" t="s">
        <v>37</v>
      </c>
      <c r="E91" s="10" t="s">
        <v>38</v>
      </c>
      <c r="F91" s="10" t="s">
        <v>14</v>
      </c>
      <c r="G91" s="10" t="s">
        <v>75</v>
      </c>
      <c r="H91" s="10" t="s">
        <v>68</v>
      </c>
      <c r="I91" s="10" t="s">
        <v>41</v>
      </c>
      <c r="J91" s="10" t="s">
        <v>42</v>
      </c>
      <c r="K91" s="10" t="s">
        <v>43</v>
      </c>
      <c r="L91" s="10" t="s">
        <v>44</v>
      </c>
      <c r="M91" s="10" t="s">
        <v>69</v>
      </c>
      <c r="N91" s="10"/>
      <c r="O91" s="10">
        <v>2015</v>
      </c>
      <c r="P91" s="10">
        <v>2016</v>
      </c>
      <c r="Q91" s="10">
        <v>2017</v>
      </c>
      <c r="R91" s="10">
        <v>2018</v>
      </c>
      <c r="S91" s="10">
        <v>2019</v>
      </c>
    </row>
    <row r="92" spans="1:20" x14ac:dyDescent="0.25">
      <c r="A92" s="10">
        <v>15001</v>
      </c>
      <c r="B92" s="10" t="s">
        <v>111</v>
      </c>
      <c r="C92" s="10"/>
      <c r="D92" s="10">
        <v>2500</v>
      </c>
      <c r="E92" s="10">
        <v>67700000</v>
      </c>
      <c r="F92" s="20">
        <v>8830434.7826086972</v>
      </c>
      <c r="G92" s="20">
        <v>24500000</v>
      </c>
      <c r="H92" s="20">
        <v>34369565.217391305</v>
      </c>
      <c r="I92" s="20"/>
      <c r="J92" s="20">
        <v>34369565.217391305</v>
      </c>
      <c r="K92" s="20">
        <v>1718478.2608695654</v>
      </c>
      <c r="L92" s="20">
        <v>575000</v>
      </c>
      <c r="M92" s="20">
        <v>2293478.2608695654</v>
      </c>
      <c r="N92" s="20">
        <v>917.39130434782612</v>
      </c>
      <c r="O92" s="20"/>
      <c r="P92" s="20"/>
      <c r="Q92" s="20">
        <v>2293478.2608695654</v>
      </c>
      <c r="R92" s="20">
        <v>2339347.8260869565</v>
      </c>
      <c r="S92" s="20">
        <v>2386134.7826086958</v>
      </c>
      <c r="T92" t="s">
        <v>112</v>
      </c>
    </row>
    <row r="94" spans="1:20" x14ac:dyDescent="0.25">
      <c r="A94" t="s">
        <v>113</v>
      </c>
    </row>
    <row r="95" spans="1:20" x14ac:dyDescent="0.25">
      <c r="A95" t="s">
        <v>34</v>
      </c>
      <c r="B95" t="s">
        <v>35</v>
      </c>
      <c r="C95" t="s">
        <v>36</v>
      </c>
      <c r="D95" t="s">
        <v>37</v>
      </c>
      <c r="H95" t="s">
        <v>68</v>
      </c>
      <c r="I95" t="s">
        <v>41</v>
      </c>
      <c r="J95" t="s">
        <v>42</v>
      </c>
      <c r="K95" t="s">
        <v>43</v>
      </c>
      <c r="L95" t="s">
        <v>44</v>
      </c>
      <c r="M95" t="s">
        <v>69</v>
      </c>
      <c r="O95">
        <v>2015</v>
      </c>
      <c r="P95">
        <v>2016</v>
      </c>
      <c r="Q95">
        <v>2017</v>
      </c>
      <c r="R95">
        <v>2018</v>
      </c>
      <c r="S95">
        <v>2019</v>
      </c>
    </row>
    <row r="96" spans="1:20" x14ac:dyDescent="0.25">
      <c r="E96" t="s">
        <v>38</v>
      </c>
      <c r="F96" t="s">
        <v>14</v>
      </c>
      <c r="G96" t="s">
        <v>75</v>
      </c>
    </row>
    <row r="97" spans="1:22" x14ac:dyDescent="0.25">
      <c r="A97" s="10">
        <v>60001</v>
      </c>
      <c r="B97" s="10" t="s">
        <v>114</v>
      </c>
      <c r="C97" s="10"/>
      <c r="D97" s="20">
        <v>2807</v>
      </c>
      <c r="E97" s="20">
        <v>110000000</v>
      </c>
      <c r="F97" s="20">
        <v>14347826.086956521</v>
      </c>
      <c r="G97" s="20">
        <v>14000000</v>
      </c>
      <c r="H97" s="20">
        <v>81652173.913043484</v>
      </c>
      <c r="I97" s="20"/>
      <c r="J97" s="20">
        <v>81652173.913043484</v>
      </c>
      <c r="K97" s="20">
        <v>4082608.6956521743</v>
      </c>
      <c r="L97" s="20">
        <v>645610</v>
      </c>
      <c r="M97" s="20">
        <v>4728218.6956521738</v>
      </c>
      <c r="N97" s="20">
        <v>1684.4384380663248</v>
      </c>
      <c r="O97" s="20">
        <v>1970091.1231884058</v>
      </c>
      <c r="P97" s="20">
        <v>4822783.069565217</v>
      </c>
      <c r="Q97" s="20">
        <v>4919238.7309565218</v>
      </c>
      <c r="R97" s="20">
        <v>5017623.5055756522</v>
      </c>
      <c r="S97" s="20">
        <v>5117975.9756871657</v>
      </c>
      <c r="T97" t="s">
        <v>115</v>
      </c>
    </row>
    <row r="98" spans="1:22" x14ac:dyDescent="0.25">
      <c r="A98" s="10">
        <v>60003</v>
      </c>
      <c r="B98" s="10" t="s">
        <v>116</v>
      </c>
      <c r="C98" s="10"/>
      <c r="D98" s="20">
        <v>1783.2</v>
      </c>
      <c r="E98" s="20">
        <v>52200000</v>
      </c>
      <c r="F98" s="20">
        <v>6808695.652173914</v>
      </c>
      <c r="G98" s="20">
        <v>18880000</v>
      </c>
      <c r="H98" s="20">
        <v>26511304.347826086</v>
      </c>
      <c r="I98" s="20"/>
      <c r="J98" s="20">
        <v>26511304.347826086</v>
      </c>
      <c r="K98" s="20">
        <v>1325565.2173913044</v>
      </c>
      <c r="L98" s="20">
        <v>410136</v>
      </c>
      <c r="M98" s="20">
        <v>1735701.2173913044</v>
      </c>
      <c r="N98" s="20">
        <v>973.36317709247669</v>
      </c>
      <c r="O98" s="20">
        <v>0</v>
      </c>
      <c r="P98" s="20">
        <v>433925.30434782611</v>
      </c>
      <c r="Q98" s="20">
        <v>1770415.2417391306</v>
      </c>
      <c r="R98" s="20">
        <v>1805823.5465739132</v>
      </c>
      <c r="S98" s="20">
        <v>1841940.0175053915</v>
      </c>
      <c r="T98" t="s">
        <v>117</v>
      </c>
      <c r="U98">
        <v>0.6</v>
      </c>
      <c r="V98" t="s">
        <v>118</v>
      </c>
    </row>
    <row r="99" spans="1:22" x14ac:dyDescent="0.25">
      <c r="A99" s="10">
        <v>60008</v>
      </c>
      <c r="B99" s="10" t="s">
        <v>119</v>
      </c>
      <c r="C99" s="10"/>
      <c r="D99" s="20">
        <v>3146</v>
      </c>
      <c r="E99" s="20">
        <v>180000000</v>
      </c>
      <c r="F99" s="20">
        <v>23478260.869565215</v>
      </c>
      <c r="G99" s="20">
        <v>31000000</v>
      </c>
      <c r="H99" s="20">
        <v>125521739.13043478</v>
      </c>
      <c r="I99" s="20"/>
      <c r="J99" s="20">
        <v>125521739.13043478</v>
      </c>
      <c r="K99" s="20">
        <v>6276086.9565217393</v>
      </c>
      <c r="L99" s="20">
        <v>723580</v>
      </c>
      <c r="M99" s="20">
        <v>6999666.9565217393</v>
      </c>
      <c r="N99" s="20">
        <v>2224.9418170762046</v>
      </c>
      <c r="O99" s="20"/>
      <c r="P99" s="20"/>
      <c r="Q99" s="20"/>
      <c r="R99" s="20"/>
      <c r="S99" s="20">
        <v>6999666.9565217393</v>
      </c>
      <c r="T99" t="s">
        <v>120</v>
      </c>
    </row>
    <row r="100" spans="1:22" x14ac:dyDescent="0.25">
      <c r="A100" s="10">
        <v>41011</v>
      </c>
      <c r="B100" s="10" t="s">
        <v>121</v>
      </c>
      <c r="C100" s="10"/>
      <c r="D100" s="20">
        <v>1000</v>
      </c>
      <c r="E100" s="20">
        <v>46500000</v>
      </c>
      <c r="F100" s="20">
        <v>6065217.3913043486</v>
      </c>
      <c r="G100" s="20"/>
      <c r="H100" s="20">
        <v>40434782.608695649</v>
      </c>
      <c r="I100" s="20"/>
      <c r="J100" s="20">
        <v>40434782.608695649</v>
      </c>
      <c r="K100" s="20">
        <v>2021739.1304347825</v>
      </c>
      <c r="L100" s="20">
        <v>230000</v>
      </c>
      <c r="M100" s="20">
        <v>2251739.1304347822</v>
      </c>
      <c r="N100" s="20">
        <v>2251.7391304347821</v>
      </c>
      <c r="O100" s="20"/>
      <c r="P100" s="20"/>
      <c r="Q100" s="20">
        <v>2251739.1304347822</v>
      </c>
      <c r="R100" s="20">
        <v>2296773.913043478</v>
      </c>
      <c r="S100" s="20">
        <v>2342709.3913043477</v>
      </c>
      <c r="T100" t="s">
        <v>112</v>
      </c>
    </row>
    <row r="104" spans="1:22" x14ac:dyDescent="0.25">
      <c r="A104" t="s">
        <v>122</v>
      </c>
    </row>
    <row r="105" spans="1:22" x14ac:dyDescent="0.25">
      <c r="A105" s="10" t="s">
        <v>34</v>
      </c>
      <c r="B105" s="23" t="s">
        <v>35</v>
      </c>
      <c r="C105" s="23" t="s">
        <v>36</v>
      </c>
      <c r="D105" s="10" t="s">
        <v>37</v>
      </c>
      <c r="E105" s="10" t="s">
        <v>38</v>
      </c>
      <c r="F105" s="10" t="s">
        <v>14</v>
      </c>
      <c r="G105" s="10" t="s">
        <v>75</v>
      </c>
      <c r="H105" s="10" t="s">
        <v>68</v>
      </c>
      <c r="I105" s="10" t="s">
        <v>41</v>
      </c>
      <c r="J105" s="10" t="s">
        <v>42</v>
      </c>
      <c r="K105" s="10" t="s">
        <v>43</v>
      </c>
      <c r="L105" s="10" t="s">
        <v>44</v>
      </c>
      <c r="M105" s="10" t="s">
        <v>69</v>
      </c>
      <c r="N105" s="10"/>
      <c r="O105" s="10">
        <v>2015</v>
      </c>
      <c r="P105" s="10">
        <v>2016</v>
      </c>
      <c r="Q105" s="10">
        <v>2017</v>
      </c>
      <c r="R105" s="10">
        <v>2018</v>
      </c>
      <c r="S105" s="10">
        <v>2019</v>
      </c>
    </row>
    <row r="106" spans="1:22" x14ac:dyDescent="0.25">
      <c r="A106" s="10">
        <v>10001</v>
      </c>
      <c r="B106" s="24" t="s">
        <v>123</v>
      </c>
      <c r="C106" s="25"/>
      <c r="D106" s="28">
        <v>11284</v>
      </c>
      <c r="E106" s="20">
        <v>436700000</v>
      </c>
      <c r="F106" s="20">
        <v>56960869.565217391</v>
      </c>
      <c r="G106" s="20"/>
      <c r="H106" s="20">
        <v>453989130</v>
      </c>
      <c r="I106" s="20">
        <v>74250000</v>
      </c>
      <c r="J106" s="20">
        <v>453989130.43478262</v>
      </c>
      <c r="K106" s="20">
        <v>22699456.521739133</v>
      </c>
      <c r="L106" s="20">
        <v>2595320</v>
      </c>
      <c r="M106" s="20">
        <v>25294776.521739133</v>
      </c>
      <c r="N106" s="20">
        <v>2241.6498158223267</v>
      </c>
      <c r="O106" s="20"/>
      <c r="P106" s="20"/>
      <c r="Q106" s="20"/>
      <c r="R106" s="20"/>
      <c r="S106" s="20">
        <v>25294776.521739133</v>
      </c>
    </row>
    <row r="107" spans="1:22" x14ac:dyDescent="0.25">
      <c r="A107" s="10">
        <v>10014</v>
      </c>
      <c r="B107" s="29" t="s">
        <v>124</v>
      </c>
      <c r="C107" s="29"/>
      <c r="D107" s="20">
        <v>2360</v>
      </c>
      <c r="E107" s="20">
        <v>94600000</v>
      </c>
      <c r="F107" s="20">
        <v>12339130.434782607</v>
      </c>
      <c r="G107" s="20"/>
      <c r="H107" s="20">
        <v>82260869.565217391</v>
      </c>
      <c r="I107" s="20"/>
      <c r="J107" s="20">
        <v>82260869.565217391</v>
      </c>
      <c r="K107" s="20">
        <v>4113043.4782608696</v>
      </c>
      <c r="L107" s="20">
        <v>542800</v>
      </c>
      <c r="M107" s="20">
        <v>4655843.4782608692</v>
      </c>
      <c r="N107" s="20">
        <v>1972.8150331613851</v>
      </c>
      <c r="O107" s="20"/>
      <c r="P107" s="20"/>
      <c r="Q107" s="20">
        <v>3879869.5652173907</v>
      </c>
      <c r="R107" s="20">
        <v>4748960.3478260869</v>
      </c>
      <c r="S107" s="20">
        <v>4843939.5547826085</v>
      </c>
      <c r="T107" t="s">
        <v>125</v>
      </c>
    </row>
    <row r="108" spans="1:22" x14ac:dyDescent="0.25">
      <c r="A108" s="10" t="s">
        <v>126</v>
      </c>
      <c r="B108" s="10" t="s">
        <v>127</v>
      </c>
      <c r="C108" s="10"/>
      <c r="D108" s="20">
        <v>10000</v>
      </c>
      <c r="E108" s="20">
        <v>305000000</v>
      </c>
      <c r="F108" s="20">
        <v>39782608.695652172</v>
      </c>
      <c r="G108" s="20"/>
      <c r="H108" s="20">
        <v>290217391</v>
      </c>
      <c r="I108" s="20">
        <v>30000000</v>
      </c>
      <c r="J108" s="20">
        <v>295217391.30434781</v>
      </c>
      <c r="K108" s="20">
        <v>14760869.565217391</v>
      </c>
      <c r="L108" s="20">
        <v>2300000</v>
      </c>
      <c r="M108" s="20">
        <v>17060869.565217391</v>
      </c>
      <c r="N108" s="20">
        <v>1706.086956521739</v>
      </c>
      <c r="O108" s="20"/>
      <c r="P108" s="20"/>
      <c r="Q108" s="20"/>
      <c r="R108" s="20"/>
      <c r="S108" s="20">
        <v>17060869.565217391</v>
      </c>
    </row>
    <row r="109" spans="1:22" x14ac:dyDescent="0.25">
      <c r="A109" s="10"/>
      <c r="B109" s="10" t="s">
        <v>128</v>
      </c>
      <c r="C109" s="10"/>
      <c r="D109" s="20"/>
      <c r="E109" s="20">
        <v>27700000</v>
      </c>
      <c r="F109" s="20"/>
      <c r="G109" s="20"/>
      <c r="H109" s="20">
        <v>27700000</v>
      </c>
      <c r="I109" s="20">
        <v>27700000</v>
      </c>
      <c r="J109" s="20">
        <v>27700000</v>
      </c>
      <c r="K109" s="20">
        <v>1385000</v>
      </c>
      <c r="L109" s="20"/>
      <c r="M109" s="20">
        <v>1385000</v>
      </c>
      <c r="N109" s="20"/>
      <c r="O109" s="20"/>
      <c r="P109" s="20"/>
      <c r="Q109" s="20">
        <v>1154166.6666666667</v>
      </c>
      <c r="R109" s="20">
        <v>1412700</v>
      </c>
      <c r="S109" s="20">
        <v>1440954</v>
      </c>
    </row>
    <row r="110" spans="1:22" x14ac:dyDescent="0.2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22" x14ac:dyDescent="0.25">
      <c r="A111" s="30" t="s">
        <v>129</v>
      </c>
      <c r="B111" s="30"/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>
        <f>O36+O46+O50+O51+O64+O97</f>
        <v>5153876.4130434785</v>
      </c>
      <c r="P111" s="31">
        <v>22198006.759420291</v>
      </c>
      <c r="Q111" s="31">
        <v>60915567.172289848</v>
      </c>
      <c r="R111" s="31">
        <v>85062079.358489275</v>
      </c>
      <c r="S111" s="31">
        <v>161563358.29710829</v>
      </c>
    </row>
  </sheetData>
  <mergeCells count="3">
    <mergeCell ref="B6:C6"/>
    <mergeCell ref="B41:C41"/>
    <mergeCell ref="B51:C5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Sterri, Torbjørn</cp:lastModifiedBy>
  <dcterms:created xsi:type="dcterms:W3CDTF">2015-11-10T20:05:24Z</dcterms:created>
  <dcterms:modified xsi:type="dcterms:W3CDTF">2015-11-10T20:06:31Z</dcterms:modified>
</cp:coreProperties>
</file>